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respaldo ars\escritorio\Pag Web\avance cuenta publica 2019\EXCEL AVANCE GESTION 2019\"/>
    </mc:Choice>
  </mc:AlternateContent>
  <xr:revisionPtr revIDLastSave="0" documentId="13_ncr:1_{304F4C4B-9B7B-442D-9D6B-D5FEAEB5B7F9}" xr6:coauthVersionLast="43" xr6:coauthVersionMax="43" xr10:uidLastSave="{00000000-0000-0000-0000-000000000000}"/>
  <bookViews>
    <workbookView xWindow="-120" yWindow="-120" windowWidth="29040" windowHeight="15840" activeTab="8" xr2:uid="{00000000-000D-0000-FFFF-FFFF00000000}"/>
  </bookViews>
  <sheets>
    <sheet name="CProg (1)" sheetId="9" r:id="rId1"/>
    <sheet name="Eje G.P." sheetId="8" r:id="rId2"/>
    <sheet name="E.L." sheetId="1" r:id="rId3"/>
    <sheet name="E.1.L.E." sheetId="2" r:id="rId4"/>
    <sheet name="E.2.L.E." sheetId="3" r:id="rId5"/>
    <sheet name="E.3.L.E." sheetId="5" r:id="rId6"/>
    <sheet name="E.4.L.E." sheetId="6" r:id="rId7"/>
    <sheet name="Indicadores 2019" sheetId="10" r:id="rId8"/>
    <sheet name="Indicadores 2019 A" sheetId="11" r:id="rId9"/>
  </sheets>
  <definedNames>
    <definedName name="_xlnm.Print_Area" localSheetId="3">'E.1.L.E.'!$A$1:$L$41</definedName>
    <definedName name="_xlnm.Print_Area" localSheetId="4">'E.2.L.E.'!$A$1:$L$43</definedName>
    <definedName name="_xlnm.Print_Area" localSheetId="5">'E.3.L.E.'!$A$1:$L$44</definedName>
    <definedName name="_xlnm.Print_Area" localSheetId="6">'E.4.L.E.'!$A$1:$L$41</definedName>
    <definedName name="_xlnm.Print_Area" localSheetId="2">E.L.!$A$1:$K$47</definedName>
    <definedName name="_xlnm.Print_Area" localSheetId="1">'Eje G.P.'!$A$1:$K$42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9" i="9" l="1"/>
  <c r="J39" i="9" s="1"/>
  <c r="J38" i="9"/>
  <c r="G37" i="9"/>
  <c r="J37" i="9" s="1"/>
  <c r="I34" i="9"/>
  <c r="H34" i="9"/>
  <c r="F34" i="9"/>
  <c r="E34" i="9"/>
  <c r="G34" i="9" s="1"/>
  <c r="G33" i="9"/>
  <c r="J33" i="9" s="1"/>
  <c r="G32" i="9"/>
  <c r="J32" i="9" s="1"/>
  <c r="G31" i="9"/>
  <c r="J31" i="9" s="1"/>
  <c r="G30" i="9"/>
  <c r="J30" i="9" s="1"/>
  <c r="I29" i="9"/>
  <c r="H29" i="9"/>
  <c r="F29" i="9"/>
  <c r="E29" i="9"/>
  <c r="G29" i="9" s="1"/>
  <c r="G28" i="9"/>
  <c r="J28" i="9" s="1"/>
  <c r="G27" i="9"/>
  <c r="J27" i="9" s="1"/>
  <c r="I26" i="9"/>
  <c r="H26" i="9"/>
  <c r="F26" i="9"/>
  <c r="E26" i="9"/>
  <c r="G26" i="9" s="1"/>
  <c r="G25" i="9"/>
  <c r="J25" i="9" s="1"/>
  <c r="G24" i="9"/>
  <c r="J24" i="9" s="1"/>
  <c r="G23" i="9"/>
  <c r="J23" i="9" s="1"/>
  <c r="I22" i="9"/>
  <c r="H22" i="9"/>
  <c r="F22" i="9"/>
  <c r="E22" i="9"/>
  <c r="G22" i="9" s="1"/>
  <c r="G21" i="9"/>
  <c r="J21" i="9" s="1"/>
  <c r="G20" i="9"/>
  <c r="J20" i="9" s="1"/>
  <c r="G19" i="9"/>
  <c r="J19" i="9" s="1"/>
  <c r="G18" i="9"/>
  <c r="J18" i="9" s="1"/>
  <c r="G17" i="9"/>
  <c r="J17" i="9" s="1"/>
  <c r="G16" i="9"/>
  <c r="J16" i="9" s="1"/>
  <c r="G15" i="9"/>
  <c r="J15" i="9" s="1"/>
  <c r="G14" i="9"/>
  <c r="J14" i="9" s="1"/>
  <c r="I13" i="9"/>
  <c r="H13" i="9"/>
  <c r="F13" i="9"/>
  <c r="E13" i="9"/>
  <c r="J12" i="9"/>
  <c r="G12" i="9"/>
  <c r="J11" i="9"/>
  <c r="G11" i="9"/>
  <c r="I10" i="9"/>
  <c r="H10" i="9"/>
  <c r="F10" i="9"/>
  <c r="E10" i="9"/>
  <c r="I9" i="9"/>
  <c r="I40" i="9" s="1"/>
  <c r="F9" i="9"/>
  <c r="F40" i="9" s="1"/>
  <c r="E9" i="9" l="1"/>
  <c r="H9" i="9"/>
  <c r="H40" i="9" s="1"/>
  <c r="G10" i="9"/>
  <c r="J10" i="9" s="1"/>
  <c r="G13" i="9"/>
  <c r="J13" i="9" s="1"/>
  <c r="J22" i="9"/>
  <c r="J26" i="9"/>
  <c r="J29" i="9"/>
  <c r="J34" i="9"/>
  <c r="K40" i="3"/>
  <c r="H41" i="3"/>
  <c r="K41" i="3" s="1"/>
  <c r="H40" i="3"/>
  <c r="H39" i="3"/>
  <c r="K39" i="3" s="1"/>
  <c r="G9" i="9" l="1"/>
  <c r="J9" i="9" s="1"/>
  <c r="E40" i="9"/>
  <c r="G40" i="9" s="1"/>
  <c r="J40" i="9" s="1"/>
  <c r="G27" i="1"/>
  <c r="J27" i="1" s="1"/>
  <c r="G20" i="8"/>
  <c r="J20" i="8" s="1"/>
  <c r="K30" i="2" l="1"/>
  <c r="J16" i="1" s="1"/>
  <c r="J30" i="2"/>
  <c r="I16" i="1" s="1"/>
  <c r="I30" i="2"/>
  <c r="H16" i="1" s="1"/>
  <c r="H30" i="2"/>
  <c r="G16" i="1" s="1"/>
  <c r="G30" i="2"/>
  <c r="F16" i="1" s="1"/>
  <c r="F30" i="2"/>
  <c r="E16" i="1" s="1"/>
  <c r="G14" i="1"/>
  <c r="G41" i="5"/>
  <c r="F38" i="1" s="1"/>
  <c r="H41" i="5"/>
  <c r="G38" i="1" s="1"/>
  <c r="I41" i="5"/>
  <c r="J41" i="5"/>
  <c r="K41" i="5"/>
  <c r="F41" i="5"/>
  <c r="G31" i="3"/>
  <c r="F24" i="1" s="1"/>
  <c r="H31" i="3"/>
  <c r="G24" i="1" s="1"/>
  <c r="I31" i="3"/>
  <c r="H24" i="1" s="1"/>
  <c r="J31" i="3"/>
  <c r="I24" i="1" s="1"/>
  <c r="K31" i="3"/>
  <c r="J24" i="1" s="1"/>
  <c r="F31" i="3"/>
  <c r="E24" i="1" s="1"/>
  <c r="G33" i="3"/>
  <c r="F25" i="1" s="1"/>
  <c r="H33" i="3"/>
  <c r="G25" i="1" s="1"/>
  <c r="I33" i="3"/>
  <c r="H25" i="1" s="1"/>
  <c r="J33" i="3"/>
  <c r="I25" i="1" s="1"/>
  <c r="K33" i="3"/>
  <c r="J25" i="1" s="1"/>
  <c r="F33" i="3"/>
  <c r="E25" i="1" s="1"/>
  <c r="G23" i="6"/>
  <c r="F45" i="1" s="1"/>
  <c r="H23" i="6"/>
  <c r="G45" i="1" s="1"/>
  <c r="I23" i="6"/>
  <c r="H45" i="1" s="1"/>
  <c r="J23" i="6"/>
  <c r="I45" i="1" s="1"/>
  <c r="K23" i="6"/>
  <c r="J45" i="1" s="1"/>
  <c r="F23" i="6"/>
  <c r="E45" i="1" s="1"/>
  <c r="G21" i="6"/>
  <c r="F44" i="1" s="1"/>
  <c r="H21" i="6"/>
  <c r="G44" i="1" s="1"/>
  <c r="I21" i="6"/>
  <c r="H44" i="1" s="1"/>
  <c r="J21" i="6"/>
  <c r="I44" i="1" s="1"/>
  <c r="K21" i="6"/>
  <c r="J44" i="1" s="1"/>
  <c r="F21" i="6"/>
  <c r="E44" i="1" s="1"/>
  <c r="G17" i="6"/>
  <c r="F43" i="1" s="1"/>
  <c r="H17" i="6"/>
  <c r="G43" i="1" s="1"/>
  <c r="I17" i="6"/>
  <c r="H43" i="1" s="1"/>
  <c r="J17" i="6"/>
  <c r="I43" i="1" s="1"/>
  <c r="K17" i="6"/>
  <c r="J43" i="1" s="1"/>
  <c r="F17" i="6"/>
  <c r="E43" i="1" s="1"/>
  <c r="G15" i="6"/>
  <c r="F42" i="1" s="1"/>
  <c r="H15" i="6"/>
  <c r="G42" i="1" s="1"/>
  <c r="I15" i="6"/>
  <c r="H42" i="1" s="1"/>
  <c r="J15" i="6"/>
  <c r="I42" i="1" s="1"/>
  <c r="K15" i="6"/>
  <c r="J42" i="1" s="1"/>
  <c r="F15" i="6"/>
  <c r="E42" i="1" s="1"/>
  <c r="G13" i="6"/>
  <c r="F41" i="1" s="1"/>
  <c r="H13" i="6"/>
  <c r="G41" i="1" s="1"/>
  <c r="I13" i="6"/>
  <c r="H41" i="1" s="1"/>
  <c r="J13" i="6"/>
  <c r="I41" i="1" s="1"/>
  <c r="K13" i="6"/>
  <c r="J41" i="1" s="1"/>
  <c r="F13" i="6"/>
  <c r="E41" i="1" s="1"/>
  <c r="G11" i="6"/>
  <c r="F40" i="1" s="1"/>
  <c r="H11" i="6"/>
  <c r="H9" i="6" s="1"/>
  <c r="I11" i="6"/>
  <c r="H40" i="1" s="1"/>
  <c r="J11" i="6"/>
  <c r="K11" i="6"/>
  <c r="J40" i="1" s="1"/>
  <c r="F11" i="6"/>
  <c r="E40" i="1" s="1"/>
  <c r="H38" i="1"/>
  <c r="I38" i="1"/>
  <c r="J38" i="1"/>
  <c r="E38" i="1"/>
  <c r="G38" i="5"/>
  <c r="F37" i="1" s="1"/>
  <c r="H38" i="5"/>
  <c r="G37" i="1" s="1"/>
  <c r="I38" i="5"/>
  <c r="H37" i="1" s="1"/>
  <c r="J38" i="5"/>
  <c r="I37" i="1" s="1"/>
  <c r="K38" i="5"/>
  <c r="J37" i="1" s="1"/>
  <c r="F38" i="5"/>
  <c r="E37" i="1" s="1"/>
  <c r="G36" i="5"/>
  <c r="F36" i="1" s="1"/>
  <c r="H36" i="5"/>
  <c r="G36" i="1" s="1"/>
  <c r="I36" i="5"/>
  <c r="H36" i="1" s="1"/>
  <c r="J36" i="5"/>
  <c r="I36" i="1" s="1"/>
  <c r="K36" i="5"/>
  <c r="J36" i="1" s="1"/>
  <c r="F36" i="5"/>
  <c r="E36" i="1" s="1"/>
  <c r="G31" i="5"/>
  <c r="F35" i="1" s="1"/>
  <c r="H31" i="5"/>
  <c r="G35" i="1" s="1"/>
  <c r="I31" i="5"/>
  <c r="H35" i="1" s="1"/>
  <c r="J31" i="5"/>
  <c r="I35" i="1" s="1"/>
  <c r="K31" i="5"/>
  <c r="J35" i="1" s="1"/>
  <c r="F31" i="5"/>
  <c r="E35" i="1" s="1"/>
  <c r="G26" i="5"/>
  <c r="F34" i="1" s="1"/>
  <c r="H26" i="5"/>
  <c r="G34" i="1" s="1"/>
  <c r="I26" i="5"/>
  <c r="H34" i="1" s="1"/>
  <c r="J26" i="5"/>
  <c r="I34" i="1" s="1"/>
  <c r="K26" i="5"/>
  <c r="J34" i="1" s="1"/>
  <c r="F26" i="5"/>
  <c r="E34" i="1" s="1"/>
  <c r="G24" i="5"/>
  <c r="F33" i="1" s="1"/>
  <c r="H24" i="5"/>
  <c r="G33" i="1" s="1"/>
  <c r="I24" i="5"/>
  <c r="H33" i="1" s="1"/>
  <c r="J24" i="5"/>
  <c r="I33" i="1" s="1"/>
  <c r="K24" i="5"/>
  <c r="J33" i="1" s="1"/>
  <c r="F24" i="5"/>
  <c r="E33" i="1" s="1"/>
  <c r="G22" i="5"/>
  <c r="F32" i="1" s="1"/>
  <c r="H22" i="5"/>
  <c r="G32" i="1" s="1"/>
  <c r="I22" i="5"/>
  <c r="H32" i="1" s="1"/>
  <c r="J22" i="5"/>
  <c r="I32" i="1" s="1"/>
  <c r="K22" i="5"/>
  <c r="J32" i="1" s="1"/>
  <c r="F22" i="5"/>
  <c r="E32" i="1" s="1"/>
  <c r="G20" i="5"/>
  <c r="F31" i="1" s="1"/>
  <c r="H20" i="5"/>
  <c r="G31" i="1" s="1"/>
  <c r="I20" i="5"/>
  <c r="H31" i="1" s="1"/>
  <c r="J20" i="5"/>
  <c r="I31" i="1" s="1"/>
  <c r="K20" i="5"/>
  <c r="J31" i="1" s="1"/>
  <c r="F20" i="5"/>
  <c r="E31" i="1" s="1"/>
  <c r="G17" i="5"/>
  <c r="F30" i="1" s="1"/>
  <c r="H17" i="5"/>
  <c r="G30" i="1" s="1"/>
  <c r="I17" i="5"/>
  <c r="H30" i="1" s="1"/>
  <c r="J17" i="5"/>
  <c r="I30" i="1" s="1"/>
  <c r="K17" i="5"/>
  <c r="J30" i="1" s="1"/>
  <c r="F17" i="5"/>
  <c r="E30" i="1" s="1"/>
  <c r="G10" i="5"/>
  <c r="F29" i="1" s="1"/>
  <c r="H10" i="5"/>
  <c r="G29" i="1" s="1"/>
  <c r="I10" i="5"/>
  <c r="H29" i="1" s="1"/>
  <c r="J10" i="5"/>
  <c r="I29" i="1" s="1"/>
  <c r="K10" i="5"/>
  <c r="J29" i="1" s="1"/>
  <c r="F10" i="5"/>
  <c r="E29" i="1" s="1"/>
  <c r="G38" i="3"/>
  <c r="H38" i="3"/>
  <c r="I38" i="3"/>
  <c r="J38" i="3"/>
  <c r="F38" i="3"/>
  <c r="G35" i="3"/>
  <c r="F26" i="1" s="1"/>
  <c r="H35" i="3"/>
  <c r="G26" i="1" s="1"/>
  <c r="I35" i="3"/>
  <c r="H26" i="1" s="1"/>
  <c r="J35" i="3"/>
  <c r="I26" i="1" s="1"/>
  <c r="K35" i="3"/>
  <c r="J26" i="1" s="1"/>
  <c r="F35" i="3"/>
  <c r="E26" i="1" s="1"/>
  <c r="G29" i="3"/>
  <c r="F23" i="1" s="1"/>
  <c r="H29" i="3"/>
  <c r="G23" i="1" s="1"/>
  <c r="I29" i="3"/>
  <c r="H23" i="1" s="1"/>
  <c r="J29" i="3"/>
  <c r="I23" i="1" s="1"/>
  <c r="K29" i="3"/>
  <c r="J23" i="1" s="1"/>
  <c r="F29" i="3"/>
  <c r="E23" i="1" s="1"/>
  <c r="G26" i="3"/>
  <c r="F22" i="1" s="1"/>
  <c r="H26" i="3"/>
  <c r="G22" i="1" s="1"/>
  <c r="I26" i="3"/>
  <c r="H22" i="1" s="1"/>
  <c r="J26" i="3"/>
  <c r="I22" i="1" s="1"/>
  <c r="K26" i="3"/>
  <c r="J22" i="1" s="1"/>
  <c r="F26" i="3"/>
  <c r="E22" i="1" s="1"/>
  <c r="G22" i="3"/>
  <c r="F21" i="1" s="1"/>
  <c r="H22" i="3"/>
  <c r="G21" i="1" s="1"/>
  <c r="I22" i="3"/>
  <c r="H21" i="1" s="1"/>
  <c r="J22" i="3"/>
  <c r="I21" i="1" s="1"/>
  <c r="K22" i="3"/>
  <c r="J21" i="1" s="1"/>
  <c r="F22" i="3"/>
  <c r="E21" i="1" s="1"/>
  <c r="G18" i="3"/>
  <c r="F20" i="1" s="1"/>
  <c r="H18" i="3"/>
  <c r="G20" i="1" s="1"/>
  <c r="I18" i="3"/>
  <c r="H20" i="1" s="1"/>
  <c r="J18" i="3"/>
  <c r="I20" i="1" s="1"/>
  <c r="K18" i="3"/>
  <c r="J20" i="1" s="1"/>
  <c r="F18" i="3"/>
  <c r="E20" i="1" s="1"/>
  <c r="G14" i="3"/>
  <c r="F19" i="1" s="1"/>
  <c r="H14" i="3"/>
  <c r="G19" i="1" s="1"/>
  <c r="I14" i="3"/>
  <c r="H19" i="1" s="1"/>
  <c r="J14" i="3"/>
  <c r="I19" i="1" s="1"/>
  <c r="K14" i="3"/>
  <c r="J19" i="1" s="1"/>
  <c r="F14" i="3"/>
  <c r="E19" i="1" s="1"/>
  <c r="G11" i="3"/>
  <c r="H11" i="3"/>
  <c r="I11" i="3"/>
  <c r="J11" i="3"/>
  <c r="K11" i="3"/>
  <c r="F11" i="3"/>
  <c r="G27" i="2"/>
  <c r="F15" i="1" s="1"/>
  <c r="H27" i="2"/>
  <c r="G15" i="1" s="1"/>
  <c r="I27" i="2"/>
  <c r="H15" i="1" s="1"/>
  <c r="J27" i="2"/>
  <c r="I15" i="1" s="1"/>
  <c r="K27" i="2"/>
  <c r="J15" i="1" s="1"/>
  <c r="F27" i="2"/>
  <c r="E15" i="1" s="1"/>
  <c r="G24" i="2"/>
  <c r="F14" i="1" s="1"/>
  <c r="H24" i="2"/>
  <c r="I24" i="2"/>
  <c r="H14" i="1" s="1"/>
  <c r="J24" i="2"/>
  <c r="I14" i="1" s="1"/>
  <c r="K24" i="2"/>
  <c r="J14" i="1" s="1"/>
  <c r="F24" i="2"/>
  <c r="E14" i="1" s="1"/>
  <c r="G22" i="2"/>
  <c r="F13" i="1" s="1"/>
  <c r="H22" i="2"/>
  <c r="G13" i="1" s="1"/>
  <c r="I22" i="2"/>
  <c r="H13" i="1" s="1"/>
  <c r="J22" i="2"/>
  <c r="I13" i="1" s="1"/>
  <c r="K22" i="2"/>
  <c r="J13" i="1" s="1"/>
  <c r="F22" i="2"/>
  <c r="E13" i="1" s="1"/>
  <c r="G20" i="2"/>
  <c r="F12" i="1" s="1"/>
  <c r="H20" i="2"/>
  <c r="G12" i="1" s="1"/>
  <c r="I20" i="2"/>
  <c r="H12" i="1" s="1"/>
  <c r="J20" i="2"/>
  <c r="I12" i="1" s="1"/>
  <c r="K20" i="2"/>
  <c r="J12" i="1" s="1"/>
  <c r="F20" i="2"/>
  <c r="E12" i="1" s="1"/>
  <c r="G15" i="2"/>
  <c r="F11" i="1" s="1"/>
  <c r="H15" i="2"/>
  <c r="G11" i="1" s="1"/>
  <c r="I15" i="2"/>
  <c r="H11" i="1" s="1"/>
  <c r="J15" i="2"/>
  <c r="I11" i="1" s="1"/>
  <c r="K15" i="2"/>
  <c r="J11" i="1" s="1"/>
  <c r="F15" i="2"/>
  <c r="E11" i="1" s="1"/>
  <c r="G11" i="2"/>
  <c r="G9" i="2" s="1"/>
  <c r="H11" i="2"/>
  <c r="I11" i="2"/>
  <c r="I9" i="2" s="1"/>
  <c r="J11" i="2"/>
  <c r="K11" i="2"/>
  <c r="K9" i="2" s="1"/>
  <c r="F11" i="2"/>
  <c r="F10" i="1" l="1"/>
  <c r="F9" i="1" s="1"/>
  <c r="F12" i="8" s="1"/>
  <c r="F9" i="2"/>
  <c r="H9" i="2"/>
  <c r="J9" i="2"/>
  <c r="K38" i="3"/>
  <c r="E28" i="1"/>
  <c r="I28" i="1"/>
  <c r="I28" i="8" s="1"/>
  <c r="H28" i="1"/>
  <c r="G28" i="1"/>
  <c r="E39" i="1"/>
  <c r="E36" i="8" s="1"/>
  <c r="J9" i="6"/>
  <c r="J39" i="6" s="1"/>
  <c r="F28" i="1"/>
  <c r="F28" i="8" s="1"/>
  <c r="J39" i="1"/>
  <c r="J36" i="8" s="1"/>
  <c r="H39" i="1"/>
  <c r="H36" i="8" s="1"/>
  <c r="J28" i="1"/>
  <c r="J28" i="8" s="1"/>
  <c r="F39" i="1"/>
  <c r="F36" i="8" s="1"/>
  <c r="K9" i="5"/>
  <c r="K43" i="5" s="1"/>
  <c r="I9" i="5"/>
  <c r="I43" i="5" s="1"/>
  <c r="G9" i="5"/>
  <c r="G43" i="5" s="1"/>
  <c r="F9" i="5"/>
  <c r="J9" i="5"/>
  <c r="J43" i="5" s="1"/>
  <c r="H9" i="5"/>
  <c r="H43" i="5" s="1"/>
  <c r="H9" i="3"/>
  <c r="H42" i="3" s="1"/>
  <c r="G18" i="1"/>
  <c r="E18" i="1"/>
  <c r="J9" i="3"/>
  <c r="J42" i="3" s="1"/>
  <c r="I18" i="1"/>
  <c r="I17" i="1" s="1"/>
  <c r="J18" i="1"/>
  <c r="J17" i="1" s="1"/>
  <c r="H18" i="1"/>
  <c r="H17" i="1" s="1"/>
  <c r="F18" i="1"/>
  <c r="F17" i="1" s="1"/>
  <c r="G10" i="1"/>
  <c r="G9" i="1" s="1"/>
  <c r="E10" i="1"/>
  <c r="E9" i="1" s="1"/>
  <c r="I10" i="1"/>
  <c r="I9" i="1" s="1"/>
  <c r="J10" i="1"/>
  <c r="J9" i="1" s="1"/>
  <c r="H10" i="1"/>
  <c r="H28" i="8"/>
  <c r="E28" i="8"/>
  <c r="G28" i="8"/>
  <c r="H39" i="6"/>
  <c r="K9" i="6"/>
  <c r="I9" i="6"/>
  <c r="G9" i="6"/>
  <c r="I40" i="1"/>
  <c r="I39" i="1" s="1"/>
  <c r="I36" i="8" s="1"/>
  <c r="G40" i="1"/>
  <c r="G39" i="1" s="1"/>
  <c r="G36" i="8" s="1"/>
  <c r="F9" i="6"/>
  <c r="F43" i="5"/>
  <c r="K9" i="3"/>
  <c r="K42" i="3" s="1"/>
  <c r="I9" i="3"/>
  <c r="I42" i="3" s="1"/>
  <c r="G9" i="3"/>
  <c r="G42" i="3" s="1"/>
  <c r="G17" i="1"/>
  <c r="F9" i="3"/>
  <c r="F42" i="3" s="1"/>
  <c r="F40" i="2"/>
  <c r="J40" i="2"/>
  <c r="H40" i="2"/>
  <c r="K40" i="2"/>
  <c r="I40" i="2"/>
  <c r="G40" i="2"/>
  <c r="H9" i="1" l="1"/>
  <c r="H12" i="8" s="1"/>
  <c r="H41" i="8" s="1"/>
  <c r="E17" i="1"/>
  <c r="E46" i="1" s="1"/>
  <c r="G12" i="8"/>
  <c r="G41" i="8" s="1"/>
  <c r="J12" i="8"/>
  <c r="J41" i="8" s="1"/>
  <c r="J46" i="1"/>
  <c r="E12" i="8"/>
  <c r="I46" i="1"/>
  <c r="I12" i="8"/>
  <c r="I41" i="8" s="1"/>
  <c r="F41" i="8"/>
  <c r="F46" i="1"/>
  <c r="G46" i="1"/>
  <c r="H40" i="6"/>
  <c r="J40" i="6"/>
  <c r="G40" i="6"/>
  <c r="G39" i="6"/>
  <c r="K40" i="6"/>
  <c r="K39" i="6"/>
  <c r="F40" i="6"/>
  <c r="F39" i="6"/>
  <c r="I40" i="6"/>
  <c r="I39" i="6"/>
  <c r="H46" i="1" l="1"/>
  <c r="E41" i="8"/>
</calcChain>
</file>

<file path=xl/sharedStrings.xml><?xml version="1.0" encoding="utf-8"?>
<sst xmlns="http://schemas.openxmlformats.org/spreadsheetml/2006/main" count="381" uniqueCount="221">
  <si>
    <t>Poder Ejecutivo del Estado de Zacatecas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</si>
  <si>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</si>
  <si>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</si>
  <si>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</si>
  <si>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</si>
  <si>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</si>
  <si>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</si>
  <si>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</si>
  <si>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</si>
  <si>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</si>
  <si>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</si>
  <si>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</si>
  <si>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Total del Gasto Eje 1</t>
  </si>
  <si>
    <t>Total del Gasto Eje 2</t>
  </si>
  <si>
    <t>Total del Gasto Eje 3</t>
  </si>
  <si>
    <t>Total del Gasto Eje 4</t>
  </si>
  <si>
    <t>Gobierno Abierto y de Resultados</t>
  </si>
  <si>
    <t>Seguridad Humana</t>
  </si>
  <si>
    <t>Competitividad y Prosperidad</t>
  </si>
  <si>
    <t>Medio Ambiente y Desarrollo Territorial</t>
  </si>
  <si>
    <t>Democracia y participación ciudadana</t>
  </si>
  <si>
    <t>Gestión pública basada en resultados</t>
  </si>
  <si>
    <t>Gobernanza electrónica</t>
  </si>
  <si>
    <t>Transparencia y rendición de cuentas</t>
  </si>
  <si>
    <t>Combate a la corrupción</t>
  </si>
  <si>
    <t>Fortalecimiento Municipal</t>
  </si>
  <si>
    <t>Derechos Humanos</t>
  </si>
  <si>
    <t>Pobreza y desigualdad</t>
  </si>
  <si>
    <t>Salud y bienestar</t>
  </si>
  <si>
    <t>Seguridad Pública</t>
  </si>
  <si>
    <t>Acceso a la Justicia para Todos</t>
  </si>
  <si>
    <t>Igualdad sustantiva entre mujeres y hombres</t>
  </si>
  <si>
    <t>Oportunidades para las y los jóvenes</t>
  </si>
  <si>
    <t>Gobierno promotor de la inclusión de las personas con discapacidad</t>
  </si>
  <si>
    <t>Vinculación con las y los zacatecanos radicados en otras latitudes</t>
  </si>
  <si>
    <t>Cultura física y deporte</t>
  </si>
  <si>
    <t>Educación de Calidad</t>
  </si>
  <si>
    <t>Innovación, Ciencia y Tecnología</t>
  </si>
  <si>
    <t>Inversión Local, Nacional y Extranjera</t>
  </si>
  <si>
    <t>Empleo</t>
  </si>
  <si>
    <t>Infraestructura y equipamiento</t>
  </si>
  <si>
    <t>Productividad en el Sector Agropecuario</t>
  </si>
  <si>
    <t>Productividad en los sectores industrial y de servicios</t>
  </si>
  <si>
    <t>Minería Sostenible</t>
  </si>
  <si>
    <t>Turismo</t>
  </si>
  <si>
    <t xml:space="preserve"> Cultura y Economía Creativa</t>
  </si>
  <si>
    <t>Recursos Naturales</t>
  </si>
  <si>
    <t>Agua</t>
  </si>
  <si>
    <t>Riesgos, vulnerabilidad y prevención de desastres</t>
  </si>
  <si>
    <t>Desarrollo territorial y urbano</t>
  </si>
  <si>
    <t>Vivienda digna y sustentable</t>
  </si>
  <si>
    <t>Movilidad</t>
  </si>
  <si>
    <t>Fomentar la participación e involucramiento de la sociedad en los asuntos públicos</t>
  </si>
  <si>
    <t>Fortalecer la colaboración entre los poderes del Estado y órdenes de gobierno, a fin de garantizar la gobernanza democrática</t>
  </si>
  <si>
    <t>Fomentar la legalidad y certeza jurídica en la acción gubernamental</t>
  </si>
  <si>
    <t>Implementar la planeación estratégica del Gobierno del Estado para una gestión transparente basada en resultados y con perspectiva de género</t>
  </si>
  <si>
    <t>Ejercer finanzas públicas honestas,, eficientes y eficaces</t>
  </si>
  <si>
    <t>Optimizar el funcionamiento de la capacidad institucional de la Administración Pública Estatal</t>
  </si>
  <si>
    <t>Profesionalización, actualización y evaluación de los servidores públicos</t>
  </si>
  <si>
    <t>Implementar un modelo de Gobernanza Electrónica</t>
  </si>
  <si>
    <t>Fortalecer la capacidad institucional para garantizar el acceso a la información, la rendición de cuentas y la transparencia proactiva</t>
  </si>
  <si>
    <t>Implementar y consolidar el Sistema Estatal Anticorrupción</t>
  </si>
  <si>
    <t>Fortalecer a las instituciones para la prevención y el combate a la corrupción</t>
  </si>
  <si>
    <t xml:space="preserve">Fortalecer las capacidades institucionales de los municipios </t>
  </si>
  <si>
    <t>Impulsar la colaboración regional y territorial</t>
  </si>
  <si>
    <t>Institucionalizar el enfoque de derechos humanos</t>
  </si>
  <si>
    <t>Garantizar el goce y ejercicio de los derechos humanos de las niñas, niños, adolescentes, jóvenes, mujeres y adultos mayores</t>
  </si>
  <si>
    <t>Implementar programas de reducción de la pobreza en todas sus dimensiones</t>
  </si>
  <si>
    <t>Impulsar la inversión pública para ampliar la infraestructura social</t>
  </si>
  <si>
    <t>Implementar el Sistema Estatal de Evaluación de la Política Social</t>
  </si>
  <si>
    <t>Garantizar que las y los zacatecanos tengan acceso efectivo a los servicios de salud</t>
  </si>
  <si>
    <t>Mejorar la calidad, eficiencia y coordinación sectorial en la prestación de servicios de salud</t>
  </si>
  <si>
    <t>Promover la cultura de la prevención y detección oportuna de enfermedades</t>
  </si>
  <si>
    <t>Fortalecer la infraestructura y los mecanismos de actuación y colaboración de las funciones de seguridad pública</t>
  </si>
  <si>
    <t>Impulsar la prevención de la violencia y delincuencia en el Estado</t>
  </si>
  <si>
    <t>Consolidar el nuevo sistema de justicia penal</t>
  </si>
  <si>
    <t>Promover el acceso inclusivo a la justicia</t>
  </si>
  <si>
    <t>Institucionalizar la perspectiva de género en la administración pública estatal y municipal</t>
  </si>
  <si>
    <t>Fomentar el desarrollo integral de los jóvenes para insertarlos en todos los ámbitos productivo, social y cultural</t>
  </si>
  <si>
    <t>Impulsar la inclusión de hombres y mujeres con discapacidad al desarrollo cultural, académico, productivo y social en el Estado</t>
  </si>
  <si>
    <t>Impulsar la protección y ejercicio pleno de los derechos de los migrantes</t>
  </si>
  <si>
    <t>Fortalecer los programas y mecanismos de cooperación con la comunidad migrante para promover su reinserción económica y social</t>
  </si>
  <si>
    <t>Desarrollar el deporte de alto rendimiento</t>
  </si>
  <si>
    <t>Incrementar las actividades físicas y deportivas</t>
  </si>
  <si>
    <t>Incentivar el uso de la infraestructura deportiva como espacio de convivencia para contribuir a la cohesión social e integración familiar</t>
  </si>
  <si>
    <t>Implementar un nuevo modelo de enseñanza-aprendizaje para formar estudiantes responsables de su entorno, innovadores y dinámicos.</t>
  </si>
  <si>
    <t>Fortalecer la gestión administrativa de la educación</t>
  </si>
  <si>
    <t>Ampliar la infraestructura física educativa pertinente y de calidad para dignificar la vida escolar</t>
  </si>
  <si>
    <t>Incrementar la  inclusión, el acceso y la permanencia de la población el sistema educativo</t>
  </si>
  <si>
    <t>Incrementar la inclusión, el acceso y la permanencia de la población en el sistema educativo</t>
  </si>
  <si>
    <t>Disminuir el rezago educativo en la población de 15 años y más</t>
  </si>
  <si>
    <t>Impulsar el emprendimiento de empresas de innovación tecnológica en la entidad</t>
  </si>
  <si>
    <t>Promover la apropiación social y la divulgación de la ciencia, tecnología e innovación en la sociedad zacatecana</t>
  </si>
  <si>
    <t>Estimular la inversión nacional y extranjera</t>
  </si>
  <si>
    <t>Fomentar la formación de habilidades laborales óptimas entre la población económicamente activa</t>
  </si>
  <si>
    <t>Crear infraestructura tecnológica y productiva para el impulso industrial, comercial y de servicios</t>
  </si>
  <si>
    <t>Fortalecer y diversificar la agricultura sostenible</t>
  </si>
  <si>
    <t>Incrementar la productividad en la ganadería, silvicultura y pesca</t>
  </si>
  <si>
    <t>Impulsar alianzas estratégicas para promover la agroindustria</t>
  </si>
  <si>
    <t>Garantizar la sostenibilidad del recurso hídrico en el sector</t>
  </si>
  <si>
    <t>Fortalecer el acceso a los esquemas de financiamiento para MIPyMES</t>
  </si>
  <si>
    <t>Fomentar la industrialización de procesos que proporcionen valor agregado a productos locales</t>
  </si>
  <si>
    <t>Fomentar el emprendimiento mediante asesoría y mecanismos de financiamiento</t>
  </si>
  <si>
    <t>Promover el encadenamiento de las MIPYMES a los sectores estratégicos</t>
  </si>
  <si>
    <t>Promover la inversión del sector minero, privilegiando la que tenga una visión y manejo sustentable.</t>
  </si>
  <si>
    <t>Ampliar la oferta turística, la profesionalización y capacitación del sector</t>
  </si>
  <si>
    <t>Incrementar la inversión y aprovechar la infraestructura con potencial turístico en áreas potenciales del sector</t>
  </si>
  <si>
    <t>Proteger, preservar y difundir la cultura y el patrimonio cultural tanto material como inmaterial de la entidad</t>
  </si>
  <si>
    <t>Impulsar mecanismos para la protección y conservación de ecosistemas</t>
  </si>
  <si>
    <t>Fortalecer el abastecimiento de agua y el acceso a los servicios de agua potable</t>
  </si>
  <si>
    <t>Impulsar la prevención como mecanismo para mitigar y reducir oportunamente el impacto de los desastres a los que está expuesta la población</t>
  </si>
  <si>
    <t>Impulsar el desarrollo territorial equilibrado</t>
  </si>
  <si>
    <t>Impulsar la regularización de la tenencia de la tierra en predios urbanos y fraccionamientos rurales.</t>
  </si>
  <si>
    <t>Ampliar y complementar el equipamiento urbano para el desarrollo de ciudades sustentables y modernas</t>
  </si>
  <si>
    <t>Promover la construcción de vivienda ordenada y sustentable</t>
  </si>
  <si>
    <t>Modernizar y dar mantenimiento a la infraestructura vial en la entidad</t>
  </si>
  <si>
    <t>Colaboración internacional</t>
  </si>
  <si>
    <t>Fortalecer la colaboración con organismos internacionales promotores del desarrollo</t>
  </si>
  <si>
    <t>Avance de Gestión Financiera 2019</t>
  </si>
  <si>
    <t>Programas y Proyectos de Inversión por Eje, Línea y Estrategia</t>
  </si>
  <si>
    <t>Promover la readaptación y reinserción social de individuos</t>
  </si>
  <si>
    <t>Total del Gasto Programable por Eje, Línea y Estrategia</t>
  </si>
  <si>
    <t>Instituto de Cultura Física y Deporte del Estado de Zacatecas</t>
  </si>
  <si>
    <t>Del 1 de Enero al 30 de Junio de 2019</t>
  </si>
  <si>
    <t>Gasto por Categoría Programática</t>
  </si>
  <si>
    <t>Programas Presupuestarios</t>
  </si>
  <si>
    <t>Subsidios: Sector Social y Privado o Entidades Federativas y Municipios</t>
  </si>
  <si>
    <t xml:space="preserve">S 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</si>
  <si>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</si>
  <si>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</si>
  <si>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</si>
  <si>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</si>
  <si>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</si>
  <si>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</si>
  <si>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</si>
  <si>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</si>
  <si>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 xml:space="preserve">P </t>
  </si>
  <si>
    <t>Planeación, seguimiento y evaluación de políticas públicas</t>
  </si>
  <si>
    <t>F</t>
  </si>
  <si>
    <t>Promoción y fomento</t>
  </si>
  <si>
    <t>G</t>
  </si>
  <si>
    <t>Regulación y supervisión</t>
  </si>
  <si>
    <t xml:space="preserve">A 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</si>
  <si>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</si>
  <si>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</si>
  <si>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</si>
  <si>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</si>
  <si>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</si>
  <si>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</si>
  <si>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</si>
  <si>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</si>
  <si>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 xml:space="preserve">O 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</si>
  <si>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</si>
  <si>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</si>
  <si>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</si>
  <si>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</si>
  <si>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</si>
  <si>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</si>
  <si>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</si>
  <si>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</si>
  <si>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</si>
  <si>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</si>
  <si>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</si>
  <si>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</si>
  <si>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</si>
  <si>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</si>
  <si>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</si>
  <si>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</si>
  <si>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</si>
  <si>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</si>
  <si>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</si>
  <si>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</si>
  <si>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</si>
  <si>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</si>
  <si>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Adeudos de ejercicios fiscales anteriores</t>
  </si>
  <si>
    <t>Costo financiero, deuda o apoyos a deudores y ahorradores de la banca</t>
  </si>
  <si>
    <t>Sin Clasificar</t>
  </si>
  <si>
    <t xml:space="preserve"> Matriz de Indicadores de Desempeño bajo la Metodología de Marco Lógico a Nivel Fin al 30 de Junio 2019.</t>
  </si>
  <si>
    <t>No Proyecto</t>
  </si>
  <si>
    <t>Proyecto</t>
  </si>
  <si>
    <t>Objetivos</t>
  </si>
  <si>
    <t>Indicador</t>
  </si>
  <si>
    <t>Método de Calculo</t>
  </si>
  <si>
    <t>Tipo</t>
  </si>
  <si>
    <t>Dimensión</t>
  </si>
  <si>
    <t>Frecuencia</t>
  </si>
  <si>
    <t>Sentido</t>
  </si>
  <si>
    <t>Unidad de Medida</t>
  </si>
  <si>
    <t>Meta</t>
  </si>
  <si>
    <t>Supuesto</t>
  </si>
  <si>
    <t>Medio Verificación</t>
  </si>
  <si>
    <t>Resultado</t>
  </si>
  <si>
    <t>Fecha Captura</t>
  </si>
  <si>
    <t>Periodo Evaluado</t>
  </si>
  <si>
    <t xml:space="preserve"> Unidad Administrativa 1</t>
  </si>
  <si>
    <t>Fomento de la Cultura Física y el Deporte en Zacatecas</t>
  </si>
  <si>
    <t>Elevar la Cantidad de Personas que Practican Sistemáticamente el Deporte y la Actividad Física a partir de los Programas que los Promueven.</t>
  </si>
  <si>
    <t>Proporción de Participantes en los Programas de Deporte Social que Practican Sistemáticamente Actividades Físicas y Deportivas.</t>
  </si>
  <si>
    <t>Participantes en Programas que Practican Sistemáticamente Actividades Físicas y Deportivas / Participantes en los Programas de Deporte Social.</t>
  </si>
  <si>
    <t>Impacto</t>
  </si>
  <si>
    <t>Eficacia</t>
  </si>
  <si>
    <t>Semestral</t>
  </si>
  <si>
    <t>Incremento</t>
  </si>
  <si>
    <t>Proporción</t>
  </si>
  <si>
    <t>Los Apoyos se Canalizan para Sustentar Actividades de los Instructores y Promotores de la Actividad Física y Deporte Social</t>
  </si>
  <si>
    <t>Informe: Registros del Departamento de Deporte Social Área Responsable: Dirección de desarrollo del Deporte.</t>
  </si>
  <si>
    <t>Ene-Jun</t>
  </si>
  <si>
    <t>Nota</t>
  </si>
  <si>
    <t>Fuente de la Información:  Coordinación de Planeación.</t>
  </si>
  <si>
    <t>Programática/x</t>
  </si>
  <si>
    <t xml:space="preserve"> Matriz de Indicadores de Desempeño bajo la Metodología de Marco Lógico a Nivel Propósito al 30 de Junio 2019.</t>
  </si>
  <si>
    <t>Unidad Administrativa 1</t>
  </si>
  <si>
    <t>La Población del Estado Incrementa su Participación en los Programas de Activación Física y Deporte Social.</t>
  </si>
  <si>
    <t>Proporción de la Población Zacatecana que Participa en los Programas de Cultura Física y Deporte.</t>
  </si>
  <si>
    <t>Personas Participantes por los Programas de Cultura Física y Deporte / Población Zacatecana.</t>
  </si>
  <si>
    <t>Trimestral</t>
  </si>
  <si>
    <t>Los Apoyos se Canalizan para Sustentar Actividades de los Instructores y Promotores de la Actividad Física y Deporte Social.</t>
  </si>
  <si>
    <t>Informe: Reportes del Departamento de Deporte Social Área Responsable: Dirección de Desarrollo del Deporte.</t>
  </si>
  <si>
    <t>Abril/Junio</t>
  </si>
  <si>
    <t>El resultado del indicador se obtiene al final del ejercicio</t>
  </si>
  <si>
    <t>Fuente de la información: Coordinación de Planeación.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</si>
</sst>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#,##0;\(#,##0,###\)"/>
    <numFmt numFmtId="166" formatCode="dd\-mm\-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24"/>
      <name val="Calibri"/>
      <family val="2"/>
      <scheme val="minor"/>
    </font>
    <font>
      <sz val="2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600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680000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5D7430"/>
      </left>
      <right/>
      <top style="medium">
        <color rgb="FF5D7430"/>
      </top>
      <bottom/>
      <diagonal/>
    </border>
    <border>
      <left/>
      <right/>
      <top style="medium">
        <color rgb="FF5D7430"/>
      </top>
      <bottom/>
      <diagonal/>
    </border>
    <border>
      <left/>
      <right style="medium">
        <color rgb="FF5D7430"/>
      </right>
      <top style="medium">
        <color rgb="FF5D7430"/>
      </top>
      <bottom/>
      <diagonal/>
    </border>
    <border>
      <left style="medium">
        <color rgb="FF5D7430"/>
      </left>
      <right/>
      <top/>
      <bottom/>
      <diagonal/>
    </border>
    <border>
      <left/>
      <right style="medium">
        <color rgb="FF5D7430"/>
      </right>
      <top/>
      <bottom/>
      <diagonal/>
    </border>
    <border>
      <left style="medium">
        <color rgb="FF5D7430"/>
      </left>
      <right/>
      <top/>
      <bottom style="medium">
        <color rgb="FF5D7430"/>
      </bottom>
      <diagonal/>
    </border>
    <border>
      <left/>
      <right/>
      <top/>
      <bottom style="medium">
        <color rgb="FF5D7430"/>
      </bottom>
      <diagonal/>
    </border>
    <border>
      <left/>
      <right style="medium">
        <color rgb="FF5D7430"/>
      </right>
      <top/>
      <bottom style="medium">
        <color rgb="FF5D7430"/>
      </bottom>
      <diagonal/>
    </border>
    <border>
      <left/>
      <right style="thin">
        <color indexed="64"/>
      </right>
      <top style="medium">
        <color rgb="FF5D7430"/>
      </top>
      <bottom/>
      <diagonal/>
    </border>
    <border>
      <left/>
      <right style="thin">
        <color indexed="64"/>
      </right>
      <top/>
      <bottom style="medium">
        <color rgb="FF5D7430"/>
      </bottom>
      <diagonal/>
    </border>
    <border>
      <left style="thin">
        <color theme="1" tint="0.499984740745262"/>
      </left>
      <right/>
      <top style="medium">
        <color theme="0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rgb="FF336600"/>
      </left>
      <right/>
      <top style="medium">
        <color rgb="FF336600"/>
      </top>
      <bottom/>
      <diagonal/>
    </border>
    <border>
      <left/>
      <right/>
      <top style="medium">
        <color rgb="FF336600"/>
      </top>
      <bottom/>
      <diagonal/>
    </border>
    <border>
      <left/>
      <right style="medium">
        <color rgb="FF336600"/>
      </right>
      <top style="medium">
        <color rgb="FF336600"/>
      </top>
      <bottom/>
      <diagonal/>
    </border>
    <border>
      <left style="medium">
        <color rgb="FF336600"/>
      </left>
      <right/>
      <top/>
      <bottom/>
      <diagonal/>
    </border>
    <border>
      <left/>
      <right style="medium">
        <color rgb="FF336600"/>
      </right>
      <top/>
      <bottom/>
      <diagonal/>
    </border>
    <border>
      <left style="medium">
        <color rgb="FF336600"/>
      </left>
      <right/>
      <top/>
      <bottom style="medium">
        <color rgb="FF336600"/>
      </bottom>
      <diagonal/>
    </border>
    <border>
      <left/>
      <right/>
      <top/>
      <bottom style="medium">
        <color rgb="FF336600"/>
      </bottom>
      <diagonal/>
    </border>
    <border>
      <left/>
      <right style="medium">
        <color rgb="FF336600"/>
      </right>
      <top/>
      <bottom style="medium">
        <color rgb="FF336600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indexed="64"/>
      </right>
      <top style="medium">
        <color theme="0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rgb="FF6C0000"/>
      </left>
      <right/>
      <top style="medium">
        <color rgb="FF6C0000"/>
      </top>
      <bottom style="medium">
        <color rgb="FF6C0000"/>
      </bottom>
      <diagonal/>
    </border>
    <border>
      <left/>
      <right/>
      <top style="medium">
        <color rgb="FF6C0000"/>
      </top>
      <bottom style="medium">
        <color rgb="FF6C0000"/>
      </bottom>
      <diagonal/>
    </border>
    <border>
      <left/>
      <right style="medium">
        <color rgb="FF6C0000"/>
      </right>
      <top style="medium">
        <color rgb="FF6C0000"/>
      </top>
      <bottom style="medium">
        <color rgb="FF6C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5">
    <xf numFmtId="0" fontId="0" fillId="0" borderId="0"/>
    <xf numFmtId="164" fontId="6" fillId="0" borderId="0"/>
    <xf numFmtId="43" fontId="7" fillId="0" borderId="0" applyFont="0" applyFill="0" applyBorder="0" applyAlignment="0" applyProtection="0"/>
    <xf numFmtId="0" fontId="6" fillId="0" borderId="0"/>
    <xf numFmtId="0" fontId="1" fillId="0" borderId="0"/>
  </cellStyleXfs>
  <cellXfs count="136">
    <xf numFmtId="0" fontId="0" fillId="0" borderId="0" xfId="0"/>
    <xf numFmtId="0" fontId="3" fillId="0" borderId="0" xfId="0" applyFont="1" applyFill="1"/>
    <xf numFmtId="0" fontId="0" fillId="2" borderId="0" xfId="0" applyFill="1"/>
    <xf numFmtId="0" fontId="5" fillId="2" borderId="0" xfId="0" applyFont="1" applyFill="1" applyBorder="1" applyAlignment="1">
      <alignment horizontal="justify" vertical="center" wrapText="1"/>
    </xf>
    <xf numFmtId="0" fontId="5" fillId="0" borderId="0" xfId="0" applyFont="1"/>
    <xf numFmtId="0" fontId="2" fillId="3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3" fontId="4" fillId="2" borderId="9" xfId="0" applyNumberFormat="1" applyFont="1" applyFill="1" applyBorder="1" applyAlignment="1">
      <alignment horizontal="right" vertical="center" wrapText="1"/>
    </xf>
    <xf numFmtId="3" fontId="5" fillId="2" borderId="9" xfId="0" applyNumberFormat="1" applyFont="1" applyFill="1" applyBorder="1" applyAlignment="1">
      <alignment horizontal="right" vertical="center" wrapText="1"/>
    </xf>
    <xf numFmtId="3" fontId="4" fillId="2" borderId="10" xfId="0" applyNumberFormat="1" applyFont="1" applyFill="1" applyBorder="1" applyAlignment="1">
      <alignment horizontal="right" vertical="center" wrapText="1"/>
    </xf>
    <xf numFmtId="3" fontId="5" fillId="2" borderId="11" xfId="0" applyNumberFormat="1" applyFont="1" applyFill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justify" vertical="center" wrapText="1"/>
    </xf>
    <xf numFmtId="3" fontId="4" fillId="2" borderId="12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5" fillId="0" borderId="0" xfId="0" applyNumberFormat="1" applyFont="1"/>
    <xf numFmtId="4" fontId="5" fillId="0" borderId="0" xfId="0" applyNumberFormat="1" applyFont="1"/>
    <xf numFmtId="0" fontId="4" fillId="2" borderId="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justify" vertical="center" wrapText="1"/>
    </xf>
    <xf numFmtId="0" fontId="5" fillId="2" borderId="2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 applyProtection="1">
      <alignment horizontal="right" vertical="center" wrapText="1" readingOrder="1"/>
    </xf>
    <xf numFmtId="0" fontId="2" fillId="3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 indent="3"/>
    </xf>
    <xf numFmtId="0" fontId="4" fillId="2" borderId="15" xfId="0" applyFont="1" applyFill="1" applyBorder="1" applyAlignment="1">
      <alignment horizontal="left" vertical="center" wrapText="1" indent="3"/>
    </xf>
    <xf numFmtId="0" fontId="4" fillId="2" borderId="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0" xfId="0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3" fillId="0" borderId="0" xfId="0" applyFont="1"/>
    <xf numFmtId="0" fontId="2" fillId="3" borderId="0" xfId="0" applyFont="1" applyFill="1" applyAlignment="1">
      <alignment horizontal="center" vertical="center"/>
    </xf>
    <xf numFmtId="0" fontId="13" fillId="0" borderId="3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3" fontId="13" fillId="2" borderId="10" xfId="0" applyNumberFormat="1" applyFont="1" applyFill="1" applyBorder="1" applyAlignment="1">
      <alignment horizontal="right" vertical="center" wrapText="1"/>
    </xf>
    <xf numFmtId="3" fontId="13" fillId="2" borderId="37" xfId="0" applyNumberFormat="1" applyFont="1" applyFill="1" applyBorder="1" applyAlignment="1">
      <alignment horizontal="right" vertical="center" wrapText="1"/>
    </xf>
    <xf numFmtId="0" fontId="14" fillId="0" borderId="36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3" fontId="15" fillId="2" borderId="11" xfId="0" applyNumberFormat="1" applyFont="1" applyFill="1" applyBorder="1" applyAlignment="1">
      <alignment horizontal="right" vertical="center" wrapText="1"/>
    </xf>
    <xf numFmtId="3" fontId="15" fillId="2" borderId="38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justify" vertical="center" wrapText="1"/>
    </xf>
    <xf numFmtId="3" fontId="14" fillId="2" borderId="11" xfId="0" applyNumberFormat="1" applyFont="1" applyFill="1" applyBorder="1" applyAlignment="1">
      <alignment horizontal="right" vertical="center" wrapText="1"/>
    </xf>
    <xf numFmtId="3" fontId="14" fillId="2" borderId="38" xfId="0" applyNumberFormat="1" applyFont="1" applyFill="1" applyBorder="1" applyAlignment="1">
      <alignment horizontal="right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3" fontId="15" fillId="0" borderId="38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4" fillId="0" borderId="36" xfId="0" applyFont="1" applyBorder="1" applyAlignment="1">
      <alignment vertical="center" wrapText="1"/>
    </xf>
    <xf numFmtId="0" fontId="14" fillId="0" borderId="9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justify" vertical="center" wrapText="1"/>
    </xf>
    <xf numFmtId="0" fontId="13" fillId="0" borderId="14" xfId="0" applyFont="1" applyBorder="1" applyAlignment="1">
      <alignment horizontal="left" vertical="center" wrapText="1" indent="3"/>
    </xf>
    <xf numFmtId="0" fontId="13" fillId="0" borderId="15" xfId="0" applyFont="1" applyBorder="1" applyAlignment="1">
      <alignment horizontal="left" vertical="center" wrapText="1" indent="3"/>
    </xf>
    <xf numFmtId="3" fontId="16" fillId="2" borderId="12" xfId="0" applyNumberFormat="1" applyFont="1" applyFill="1" applyBorder="1" applyAlignment="1">
      <alignment horizontal="right" vertical="center" wrapText="1"/>
    </xf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0" fillId="0" borderId="39" xfId="0" applyFont="1" applyBorder="1" applyAlignment="1">
      <alignment horizontal="right" vertical="center"/>
    </xf>
    <xf numFmtId="0" fontId="21" fillId="5" borderId="40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 wrapText="1"/>
    </xf>
    <xf numFmtId="0" fontId="22" fillId="5" borderId="40" xfId="0" applyFont="1" applyFill="1" applyBorder="1" applyAlignment="1">
      <alignment horizontal="center" vertical="center" wrapText="1"/>
    </xf>
    <xf numFmtId="0" fontId="11" fillId="0" borderId="41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0" xfId="0" applyBorder="1" applyAlignment="1">
      <alignment horizontal="justify" vertical="center" wrapText="1"/>
    </xf>
    <xf numFmtId="0" fontId="0" fillId="0" borderId="40" xfId="0" applyBorder="1" applyAlignment="1">
      <alignment vertical="center" wrapText="1"/>
    </xf>
    <xf numFmtId="0" fontId="23" fillId="0" borderId="40" xfId="0" applyFont="1" applyBorder="1" applyAlignment="1">
      <alignment vertical="center" wrapText="1"/>
    </xf>
    <xf numFmtId="166" fontId="0" fillId="0" borderId="40" xfId="0" applyNumberFormat="1" applyBorder="1" applyAlignment="1">
      <alignment horizontal="center" vertical="center" wrapText="1"/>
    </xf>
    <xf numFmtId="0" fontId="0" fillId="0" borderId="44" xfId="0" applyBorder="1" applyAlignment="1">
      <alignment vertical="center" wrapText="1"/>
    </xf>
    <xf numFmtId="0" fontId="23" fillId="0" borderId="44" xfId="0" applyFont="1" applyBorder="1" applyAlignment="1">
      <alignment vertical="center" wrapText="1"/>
    </xf>
    <xf numFmtId="0" fontId="0" fillId="0" borderId="44" xfId="0" applyBorder="1" applyAlignment="1">
      <alignment horizontal="center" vertical="center" wrapText="1"/>
    </xf>
    <xf numFmtId="0" fontId="24" fillId="0" borderId="45" xfId="0" applyFont="1" applyBorder="1" applyAlignment="1">
      <alignment horizontal="right" vertical="center" wrapText="1"/>
    </xf>
    <xf numFmtId="0" fontId="0" fillId="0" borderId="46" xfId="0" applyBorder="1" applyAlignment="1">
      <alignment vertical="center"/>
    </xf>
    <xf numFmtId="0" fontId="0" fillId="0" borderId="46" xfId="0" applyBorder="1" applyAlignment="1">
      <alignment vertical="center" wrapText="1"/>
    </xf>
    <xf numFmtId="0" fontId="23" fillId="0" borderId="46" xfId="0" applyFont="1" applyBorder="1" applyAlignment="1">
      <alignment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vertical="center" wrapText="1"/>
    </xf>
    <xf numFmtId="0" fontId="24" fillId="0" borderId="48" xfId="0" applyFont="1" applyBorder="1" applyAlignment="1">
      <alignment horizontal="right" vertical="center" wrapText="1"/>
    </xf>
    <xf numFmtId="0" fontId="0" fillId="0" borderId="49" xfId="0" applyBorder="1" applyAlignment="1">
      <alignment vertical="center"/>
    </xf>
    <xf numFmtId="0" fontId="0" fillId="0" borderId="49" xfId="0" applyBorder="1" applyAlignment="1">
      <alignment vertical="center" wrapText="1"/>
    </xf>
    <xf numFmtId="0" fontId="23" fillId="0" borderId="49" xfId="0" applyFont="1" applyBorder="1" applyAlignment="1">
      <alignment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52" xfId="0" applyBorder="1" applyAlignment="1">
      <alignment horizontal="right" vertical="center" wrapText="1"/>
    </xf>
    <xf numFmtId="0" fontId="0" fillId="0" borderId="53" xfId="0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9" fillId="6" borderId="0" xfId="0" applyFont="1" applyFill="1" applyAlignment="1">
      <alignment horizontal="center" vertical="center"/>
    </xf>
    <xf numFmtId="14" fontId="23" fillId="0" borderId="40" xfId="0" applyNumberFormat="1" applyFont="1" applyBorder="1" applyAlignment="1">
      <alignment horizontal="center" vertical="center" wrapText="1"/>
    </xf>
    <xf numFmtId="0" fontId="24" fillId="0" borderId="54" xfId="0" applyFont="1" applyBorder="1" applyAlignment="1">
      <alignment horizontal="right" vertical="center" wrapText="1"/>
    </xf>
    <xf numFmtId="0" fontId="0" fillId="0" borderId="55" xfId="0" applyBorder="1" applyAlignment="1">
      <alignment vertical="center"/>
    </xf>
    <xf numFmtId="0" fontId="0" fillId="0" borderId="55" xfId="0" applyBorder="1"/>
    <xf numFmtId="0" fontId="0" fillId="0" borderId="56" xfId="0" applyBorder="1"/>
    <xf numFmtId="0" fontId="24" fillId="0" borderId="57" xfId="0" applyFont="1" applyBorder="1" applyAlignment="1">
      <alignment horizontal="right" vertical="center" wrapText="1"/>
    </xf>
    <xf numFmtId="0" fontId="0" fillId="0" borderId="39" xfId="0" applyBorder="1" applyAlignment="1">
      <alignment vertical="center"/>
    </xf>
    <xf numFmtId="0" fontId="0" fillId="0" borderId="39" xfId="0" applyBorder="1"/>
    <xf numFmtId="0" fontId="0" fillId="0" borderId="58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3" fillId="0" borderId="0" xfId="0" applyFont="1" applyAlignment="1">
      <alignment vertical="center" wrapText="1"/>
    </xf>
  </cellXfs>
  <cellStyles count="5">
    <cellStyle name="=C:\WINNT\SYSTEM32\COMMAND.COM" xfId="1" xr:uid="{00000000-0005-0000-0000-000000000000}"/>
    <cellStyle name="Millares 2" xfId="2" xr:uid="{00000000-0005-0000-0000-000001000000}"/>
    <cellStyle name="Normal" xfId="0" builtinId="0"/>
    <cellStyle name="Normal 2" xfId="3" xr:uid="{00000000-0005-0000-0000-000003000000}"/>
    <cellStyle name="Normal 9" xfId="4" xr:uid="{00000000-0005-0000-0000-000004000000}"/>
  </cellStyles>
  <dxfs count="0"/>
  <tableStyles count="0" defaultTableStyle="TableStyleMedium9" defaultPivotStyle="PivotStyleLight16"/>
  <colors>
    <mruColors>
      <color rgb="FF5D74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0</xdr:rowOff>
    </xdr:from>
    <xdr:to>
      <xdr:col>3</xdr:col>
      <xdr:colOff>2620328</xdr:colOff>
      <xdr:row>3</xdr:row>
      <xdr:rowOff>228601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75A339-DEC0-471B-AEBB-0562BA09A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0"/>
          <a:ext cx="2944178" cy="10287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38100</xdr:rowOff>
    </xdr:from>
    <xdr:to>
      <xdr:col>3</xdr:col>
      <xdr:colOff>1704975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38100"/>
          <a:ext cx="2105025" cy="838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66675</xdr:rowOff>
    </xdr:from>
    <xdr:to>
      <xdr:col>3</xdr:col>
      <xdr:colOff>1809750</xdr:colOff>
      <xdr:row>3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66675"/>
          <a:ext cx="2105025" cy="819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28576</xdr:rowOff>
    </xdr:from>
    <xdr:to>
      <xdr:col>4</xdr:col>
      <xdr:colOff>1781175</xdr:colOff>
      <xdr:row>3</xdr:row>
      <xdr:rowOff>180976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28576"/>
          <a:ext cx="2105025" cy="838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28576</xdr:rowOff>
    </xdr:from>
    <xdr:to>
      <xdr:col>4</xdr:col>
      <xdr:colOff>1781175</xdr:colOff>
      <xdr:row>3</xdr:row>
      <xdr:rowOff>180976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28576"/>
          <a:ext cx="2105025" cy="838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28576</xdr:rowOff>
    </xdr:from>
    <xdr:to>
      <xdr:col>4</xdr:col>
      <xdr:colOff>1781175</xdr:colOff>
      <xdr:row>3</xdr:row>
      <xdr:rowOff>180976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28576"/>
          <a:ext cx="2105025" cy="838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28576</xdr:rowOff>
    </xdr:from>
    <xdr:to>
      <xdr:col>4</xdr:col>
      <xdr:colOff>1781175</xdr:colOff>
      <xdr:row>3</xdr:row>
      <xdr:rowOff>180976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28576"/>
          <a:ext cx="2105025" cy="838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204107</xdr:colOff>
      <xdr:row>0</xdr:row>
      <xdr:rowOff>54428</xdr:rowOff>
    </xdr:from>
    <xdr:to>
      <xdr:col>3</xdr:col>
      <xdr:colOff>315437</xdr:colOff>
      <xdr:row>3</xdr:row>
      <xdr:rowOff>97188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A74C5D-47AA-4709-A778-41EB6A994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107" y="54428"/>
          <a:ext cx="3853294" cy="995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3B6B3-61B0-4277-861F-A5D867743761}">
  <dimension ref="A1:J40"/>
  <sheetViews>
    <sheetView topLeftCell="A19" workbookViewId="0">
      <selection activeCell="E47" sqref="E47"/>
    </sheetView>
  </sheetViews>
  <sheetFormatPr baseColWidth="10" defaultRowHeight="15" x14ac:dyDescent="0.25"/>
  <cols>
    <col min="1" max="1" width="2.140625" customWidth="1"/>
    <col min="2" max="3" width="3.7109375" customWidth="1"/>
    <col min="4" max="4" width="62.7109375" customWidth="1"/>
    <col min="5" max="10" width="16.7109375" customWidth="1"/>
    <col min="11" max="11" width="1.7109375" customWidth="1"/>
  </cols>
  <sheetData>
    <row r="1" spans="1:10" ht="21" customHeight="1" x14ac:dyDescent="0.25">
      <c r="A1" s="2"/>
      <c r="B1" s="53" t="s">
        <v>118</v>
      </c>
      <c r="C1" s="54"/>
      <c r="D1" s="54"/>
      <c r="E1" s="54"/>
      <c r="F1" s="54"/>
      <c r="G1" s="54"/>
      <c r="H1" s="54"/>
      <c r="I1" s="54"/>
      <c r="J1" s="55"/>
    </row>
    <row r="2" spans="1:10" ht="21" customHeight="1" x14ac:dyDescent="0.25">
      <c r="A2" s="2"/>
      <c r="B2" s="56" t="s">
        <v>122</v>
      </c>
      <c r="C2" s="57"/>
      <c r="D2" s="57"/>
      <c r="E2" s="57"/>
      <c r="F2" s="57"/>
      <c r="G2" s="57"/>
      <c r="H2" s="57"/>
      <c r="I2" s="57"/>
      <c r="J2" s="58"/>
    </row>
    <row r="3" spans="1:10" ht="21" customHeight="1" x14ac:dyDescent="0.25">
      <c r="A3" s="2"/>
      <c r="B3" s="56" t="s">
        <v>124</v>
      </c>
      <c r="C3" s="57"/>
      <c r="D3" s="57"/>
      <c r="E3" s="57"/>
      <c r="F3" s="57"/>
      <c r="G3" s="57"/>
      <c r="H3" s="57"/>
      <c r="I3" s="57"/>
      <c r="J3" s="58"/>
    </row>
    <row r="4" spans="1:10" s="2" customFormat="1" ht="23.25" customHeight="1" thickBot="1" x14ac:dyDescent="0.3">
      <c r="B4" s="59" t="s">
        <v>123</v>
      </c>
      <c r="C4" s="60"/>
      <c r="D4" s="60"/>
      <c r="E4" s="60"/>
      <c r="F4" s="60"/>
      <c r="G4" s="60"/>
      <c r="H4" s="60"/>
      <c r="I4" s="60"/>
      <c r="J4" s="61"/>
    </row>
    <row r="5" spans="1:10" ht="15.75" thickBot="1" x14ac:dyDescent="0.3">
      <c r="A5" s="2"/>
      <c r="B5" s="62"/>
      <c r="C5" s="62" t="s">
        <v>0</v>
      </c>
      <c r="D5" s="62"/>
      <c r="E5" s="62"/>
      <c r="F5" s="62"/>
      <c r="G5" s="62"/>
      <c r="H5" s="62"/>
      <c r="I5" s="62"/>
      <c r="J5" s="62"/>
    </row>
    <row r="6" spans="1:10" ht="15.75" thickBot="1" x14ac:dyDescent="0.3">
      <c r="A6" s="2"/>
      <c r="B6" s="39" t="s">
        <v>1</v>
      </c>
      <c r="C6" s="40"/>
      <c r="D6" s="40"/>
      <c r="E6" s="45" t="s">
        <v>2</v>
      </c>
      <c r="F6" s="45"/>
      <c r="G6" s="45"/>
      <c r="H6" s="45"/>
      <c r="I6" s="45"/>
      <c r="J6" s="45" t="s">
        <v>3</v>
      </c>
    </row>
    <row r="7" spans="1:10" ht="26.25" customHeight="1" thickBot="1" x14ac:dyDescent="0.3">
      <c r="A7" s="2"/>
      <c r="B7" s="41"/>
      <c r="C7" s="63"/>
      <c r="D7" s="63"/>
      <c r="E7" s="28" t="s">
        <v>4</v>
      </c>
      <c r="F7" s="28" t="s">
        <v>5</v>
      </c>
      <c r="G7" s="28" t="s">
        <v>6</v>
      </c>
      <c r="H7" s="28" t="s">
        <v>7</v>
      </c>
      <c r="I7" s="28" t="s">
        <v>8</v>
      </c>
      <c r="J7" s="45"/>
    </row>
    <row r="8" spans="1:10" ht="18" customHeight="1" thickBot="1" x14ac:dyDescent="0.3">
      <c r="A8" s="2"/>
      <c r="B8" s="43"/>
      <c r="C8" s="44"/>
      <c r="D8" s="44"/>
      <c r="E8" s="28">
        <v>1</v>
      </c>
      <c r="F8" s="28">
        <v>2</v>
      </c>
      <c r="G8" s="28" t="s">
        <v>9</v>
      </c>
      <c r="H8" s="28">
        <v>4</v>
      </c>
      <c r="I8" s="28">
        <v>5</v>
      </c>
      <c r="J8" s="28" t="s">
        <v>10</v>
      </c>
    </row>
    <row r="9" spans="1:10" ht="18" customHeight="1" x14ac:dyDescent="0.25">
      <c r="A9" s="2"/>
      <c r="B9" s="64" t="s">
        <v>125</v>
      </c>
      <c r="C9" s="65"/>
      <c r="D9" s="65"/>
      <c r="E9" s="66">
        <f>E10+E13+E22+E26+E29+E34</f>
        <v>109193778</v>
      </c>
      <c r="F9" s="66">
        <f t="shared" ref="F9:I9" si="0">F10+F13+F22+F26+F29+F34</f>
        <v>5954509</v>
      </c>
      <c r="G9" s="66">
        <f>E9+F9</f>
        <v>115148287</v>
      </c>
      <c r="H9" s="66">
        <f t="shared" si="0"/>
        <v>79012152</v>
      </c>
      <c r="I9" s="66">
        <f t="shared" si="0"/>
        <v>76291446</v>
      </c>
      <c r="J9" s="67">
        <f>+G9-H9</f>
        <v>36136135</v>
      </c>
    </row>
    <row r="10" spans="1:10" ht="18" customHeight="1" x14ac:dyDescent="0.25">
      <c r="A10" s="2"/>
      <c r="B10" s="68"/>
      <c r="C10" s="69" t="s">
        <v>126</v>
      </c>
      <c r="D10" s="69"/>
      <c r="E10" s="70">
        <f>SUM(E11:E12)</f>
        <v>0</v>
      </c>
      <c r="F10" s="70">
        <f t="shared" ref="F10:I10" si="1">SUM(F11:F12)</f>
        <v>0</v>
      </c>
      <c r="G10" s="70">
        <f t="shared" ref="G10" si="2">E10+F10</f>
        <v>0</v>
      </c>
      <c r="H10" s="70">
        <f t="shared" si="1"/>
        <v>0</v>
      </c>
      <c r="I10" s="70">
        <f t="shared" si="1"/>
        <v>0</v>
      </c>
      <c r="J10" s="71">
        <f t="shared" ref="J10:J39" si="3">H10-G10</f>
        <v>0</v>
      </c>
    </row>
    <row r="11" spans="1:10" ht="18" customHeight="1" x14ac:dyDescent="0.25">
      <c r="A11" s="2"/>
      <c r="B11" s="68"/>
      <c r="C11" s="72" t="s">
        <v>127</v>
      </c>
      <c r="D11" s="72" t="s">
        <v>128</v>
      </c>
      <c r="E11" s="73">
        <v>0</v>
      </c>
      <c r="F11" s="73">
        <v>0</v>
      </c>
      <c r="G11" s="73">
        <f>E11+F11</f>
        <v>0</v>
      </c>
      <c r="H11" s="73">
        <v>0</v>
      </c>
      <c r="I11" s="73">
        <v>0</v>
      </c>
      <c r="J11" s="74">
        <f t="shared" si="3"/>
        <v>0</v>
      </c>
    </row>
    <row r="12" spans="1:10" ht="18" customHeight="1" x14ac:dyDescent="0.25">
      <c r="A12" s="2"/>
      <c r="B12" s="68"/>
      <c r="C12" s="72" t="s">
        <v>129</v>
      </c>
      <c r="D12" s="72" t="s">
        <v>130</v>
      </c>
      <c r="E12" s="73">
        <v>0</v>
      </c>
      <c r="F12" s="73">
        <v>0</v>
      </c>
      <c r="G12" s="73">
        <f>E12+F12</f>
        <v>0</v>
      </c>
      <c r="H12" s="73">
        <v>0</v>
      </c>
      <c r="I12" s="73">
        <v>0</v>
      </c>
      <c r="J12" s="74">
        <f t="shared" si="3"/>
        <v>0</v>
      </c>
    </row>
    <row r="13" spans="1:10" ht="18" customHeight="1" x14ac:dyDescent="0.25">
      <c r="A13" s="2"/>
      <c r="B13" s="68"/>
      <c r="C13" s="69" t="s">
        <v>131</v>
      </c>
      <c r="D13" s="69"/>
      <c r="E13" s="70">
        <f>SUM(E14:E21)</f>
        <v>109193778</v>
      </c>
      <c r="F13" s="70">
        <f t="shared" ref="F13:I13" si="4">SUM(F14:F21)</f>
        <v>5954509</v>
      </c>
      <c r="G13" s="70">
        <f t="shared" si="4"/>
        <v>115148287</v>
      </c>
      <c r="H13" s="70">
        <f t="shared" si="4"/>
        <v>79012152</v>
      </c>
      <c r="I13" s="70">
        <f t="shared" si="4"/>
        <v>76291446</v>
      </c>
      <c r="J13" s="71">
        <f>+G13-H13</f>
        <v>36136135</v>
      </c>
    </row>
    <row r="14" spans="1:10" ht="18" customHeight="1" x14ac:dyDescent="0.25">
      <c r="A14" s="2"/>
      <c r="B14" s="68"/>
      <c r="C14" s="72" t="s">
        <v>132</v>
      </c>
      <c r="D14" s="72" t="s">
        <v>133</v>
      </c>
      <c r="E14" s="73">
        <v>0</v>
      </c>
      <c r="F14" s="73">
        <v>0</v>
      </c>
      <c r="G14" s="73">
        <f t="shared" ref="G14:G39" si="5">E14+F14</f>
        <v>0</v>
      </c>
      <c r="H14" s="73">
        <v>0</v>
      </c>
      <c r="I14" s="73">
        <v>0</v>
      </c>
      <c r="J14" s="74">
        <f t="shared" si="3"/>
        <v>0</v>
      </c>
    </row>
    <row r="15" spans="1:10" ht="18" customHeight="1" x14ac:dyDescent="0.25">
      <c r="A15" s="2"/>
      <c r="B15" s="68"/>
      <c r="C15" s="72" t="s">
        <v>134</v>
      </c>
      <c r="D15" s="72" t="s">
        <v>135</v>
      </c>
      <c r="E15" s="73">
        <v>0</v>
      </c>
      <c r="F15" s="73">
        <v>0</v>
      </c>
      <c r="G15" s="73">
        <f t="shared" si="5"/>
        <v>0</v>
      </c>
      <c r="H15" s="73">
        <v>0</v>
      </c>
      <c r="I15" s="73">
        <v>0</v>
      </c>
      <c r="J15" s="74">
        <f t="shared" si="3"/>
        <v>0</v>
      </c>
    </row>
    <row r="16" spans="1:10" ht="18" customHeight="1" x14ac:dyDescent="0.25">
      <c r="A16" s="2"/>
      <c r="B16" s="68"/>
      <c r="C16" s="72" t="s">
        <v>136</v>
      </c>
      <c r="D16" s="72" t="s">
        <v>137</v>
      </c>
      <c r="E16" s="73">
        <v>0</v>
      </c>
      <c r="F16" s="73">
        <v>0</v>
      </c>
      <c r="G16" s="73">
        <f t="shared" si="5"/>
        <v>0</v>
      </c>
      <c r="H16" s="73">
        <v>0</v>
      </c>
      <c r="I16" s="73">
        <v>0</v>
      </c>
      <c r="J16" s="74">
        <f t="shared" si="3"/>
        <v>0</v>
      </c>
    </row>
    <row r="17" spans="1:10" ht="18" customHeight="1" x14ac:dyDescent="0.25">
      <c r="A17" s="2"/>
      <c r="B17" s="68"/>
      <c r="C17" s="72" t="s">
        <v>138</v>
      </c>
      <c r="D17" s="72" t="s">
        <v>139</v>
      </c>
      <c r="E17" s="73">
        <v>109193778</v>
      </c>
      <c r="F17" s="73">
        <v>5954509</v>
      </c>
      <c r="G17" s="73">
        <f t="shared" si="5"/>
        <v>115148287</v>
      </c>
      <c r="H17" s="73">
        <v>79012152</v>
      </c>
      <c r="I17" s="73">
        <v>76291446</v>
      </c>
      <c r="J17" s="74">
        <f>+G17-H17</f>
        <v>36136135</v>
      </c>
    </row>
    <row r="18" spans="1:10" ht="18" customHeight="1" x14ac:dyDescent="0.25">
      <c r="A18" s="2"/>
      <c r="B18" s="68"/>
      <c r="C18" s="72" t="s">
        <v>140</v>
      </c>
      <c r="D18" s="72" t="s">
        <v>141</v>
      </c>
      <c r="E18" s="73">
        <v>0</v>
      </c>
      <c r="F18" s="73">
        <v>0</v>
      </c>
      <c r="G18" s="73">
        <f t="shared" si="5"/>
        <v>0</v>
      </c>
      <c r="H18" s="73">
        <v>0</v>
      </c>
      <c r="I18" s="73">
        <v>0</v>
      </c>
      <c r="J18" s="74">
        <f t="shared" si="3"/>
        <v>0</v>
      </c>
    </row>
    <row r="19" spans="1:10" ht="18" customHeight="1" x14ac:dyDescent="0.25">
      <c r="A19" s="2"/>
      <c r="B19" s="68"/>
      <c r="C19" s="72" t="s">
        <v>142</v>
      </c>
      <c r="D19" s="72" t="s">
        <v>143</v>
      </c>
      <c r="E19" s="73">
        <v>0</v>
      </c>
      <c r="F19" s="73">
        <v>0</v>
      </c>
      <c r="G19" s="73">
        <f t="shared" si="5"/>
        <v>0</v>
      </c>
      <c r="H19" s="73">
        <v>0</v>
      </c>
      <c r="I19" s="73">
        <v>0</v>
      </c>
      <c r="J19" s="74">
        <f t="shared" si="3"/>
        <v>0</v>
      </c>
    </row>
    <row r="20" spans="1:10" ht="18" customHeight="1" x14ac:dyDescent="0.25">
      <c r="A20" s="2"/>
      <c r="B20" s="68"/>
      <c r="C20" s="72" t="s">
        <v>144</v>
      </c>
      <c r="D20" s="72" t="s">
        <v>145</v>
      </c>
      <c r="E20" s="73">
        <v>0</v>
      </c>
      <c r="F20" s="73">
        <v>0</v>
      </c>
      <c r="G20" s="73">
        <f t="shared" si="5"/>
        <v>0</v>
      </c>
      <c r="H20" s="73">
        <v>0</v>
      </c>
      <c r="I20" s="73">
        <v>0</v>
      </c>
      <c r="J20" s="74">
        <f t="shared" si="3"/>
        <v>0</v>
      </c>
    </row>
    <row r="21" spans="1:10" ht="18" customHeight="1" x14ac:dyDescent="0.25">
      <c r="A21" s="2"/>
      <c r="B21" s="68"/>
      <c r="C21" s="72" t="s">
        <v>146</v>
      </c>
      <c r="D21" s="72" t="s">
        <v>147</v>
      </c>
      <c r="E21" s="73">
        <v>0</v>
      </c>
      <c r="F21" s="73">
        <v>0</v>
      </c>
      <c r="G21" s="73">
        <f t="shared" si="5"/>
        <v>0</v>
      </c>
      <c r="H21" s="73">
        <v>0</v>
      </c>
      <c r="I21" s="73">
        <v>0</v>
      </c>
      <c r="J21" s="74">
        <f t="shared" si="3"/>
        <v>0</v>
      </c>
    </row>
    <row r="22" spans="1:10" ht="18" customHeight="1" x14ac:dyDescent="0.25">
      <c r="A22" s="2"/>
      <c r="B22" s="68"/>
      <c r="C22" s="69" t="s">
        <v>148</v>
      </c>
      <c r="D22" s="69"/>
      <c r="E22" s="70">
        <f>SUM(E23:E25)</f>
        <v>0</v>
      </c>
      <c r="F22" s="70">
        <f t="shared" ref="F22:I22" si="6">SUM(F23:F25)</f>
        <v>0</v>
      </c>
      <c r="G22" s="70">
        <f t="shared" si="5"/>
        <v>0</v>
      </c>
      <c r="H22" s="70">
        <f t="shared" si="6"/>
        <v>0</v>
      </c>
      <c r="I22" s="70">
        <f t="shared" si="6"/>
        <v>0</v>
      </c>
      <c r="J22" s="71">
        <f t="shared" si="3"/>
        <v>0</v>
      </c>
    </row>
    <row r="23" spans="1:10" ht="18" customHeight="1" x14ac:dyDescent="0.25">
      <c r="A23" s="2"/>
      <c r="B23" s="68"/>
      <c r="C23" s="72" t="s">
        <v>149</v>
      </c>
      <c r="D23" s="72" t="s">
        <v>150</v>
      </c>
      <c r="E23" s="73">
        <v>0</v>
      </c>
      <c r="F23" s="73">
        <v>0</v>
      </c>
      <c r="G23" s="73">
        <f t="shared" si="5"/>
        <v>0</v>
      </c>
      <c r="H23" s="73">
        <v>0</v>
      </c>
      <c r="I23" s="73">
        <v>0</v>
      </c>
      <c r="J23" s="74">
        <f t="shared" si="3"/>
        <v>0</v>
      </c>
    </row>
    <row r="24" spans="1:10" ht="18" customHeight="1" x14ac:dyDescent="0.25">
      <c r="A24" s="2"/>
      <c r="B24" s="68"/>
      <c r="C24" s="72" t="s">
        <v>151</v>
      </c>
      <c r="D24" s="72" t="s">
        <v>152</v>
      </c>
      <c r="E24" s="73">
        <v>0</v>
      </c>
      <c r="F24" s="73">
        <v>0</v>
      </c>
      <c r="G24" s="73">
        <f t="shared" si="5"/>
        <v>0</v>
      </c>
      <c r="H24" s="73">
        <v>0</v>
      </c>
      <c r="I24" s="73">
        <v>0</v>
      </c>
      <c r="J24" s="74">
        <f t="shared" si="3"/>
        <v>0</v>
      </c>
    </row>
    <row r="25" spans="1:10" ht="18" customHeight="1" x14ac:dyDescent="0.25">
      <c r="A25" s="2"/>
      <c r="B25" s="68"/>
      <c r="C25" s="72" t="s">
        <v>153</v>
      </c>
      <c r="D25" s="72" t="s">
        <v>154</v>
      </c>
      <c r="E25" s="73">
        <v>0</v>
      </c>
      <c r="F25" s="73">
        <v>0</v>
      </c>
      <c r="G25" s="73">
        <f t="shared" si="5"/>
        <v>0</v>
      </c>
      <c r="H25" s="73">
        <v>0</v>
      </c>
      <c r="I25" s="73">
        <v>0</v>
      </c>
      <c r="J25" s="74">
        <f t="shared" si="3"/>
        <v>0</v>
      </c>
    </row>
    <row r="26" spans="1:10" ht="18" customHeight="1" x14ac:dyDescent="0.25">
      <c r="A26" s="2"/>
      <c r="B26" s="68"/>
      <c r="C26" s="69" t="s">
        <v>155</v>
      </c>
      <c r="D26" s="69"/>
      <c r="E26" s="70">
        <f>SUM(E27:E28)</f>
        <v>0</v>
      </c>
      <c r="F26" s="70">
        <f t="shared" ref="F26:I26" si="7">SUM(F27:F28)</f>
        <v>0</v>
      </c>
      <c r="G26" s="70">
        <f t="shared" si="5"/>
        <v>0</v>
      </c>
      <c r="H26" s="70">
        <f t="shared" si="7"/>
        <v>0</v>
      </c>
      <c r="I26" s="70">
        <f t="shared" si="7"/>
        <v>0</v>
      </c>
      <c r="J26" s="71">
        <f t="shared" si="3"/>
        <v>0</v>
      </c>
    </row>
    <row r="27" spans="1:10" ht="18" customHeight="1" x14ac:dyDescent="0.25">
      <c r="A27" s="2"/>
      <c r="B27" s="68"/>
      <c r="C27" s="72" t="s">
        <v>156</v>
      </c>
      <c r="D27" s="72" t="s">
        <v>157</v>
      </c>
      <c r="E27" s="73">
        <v>0</v>
      </c>
      <c r="F27" s="73">
        <v>0</v>
      </c>
      <c r="G27" s="73">
        <f t="shared" si="5"/>
        <v>0</v>
      </c>
      <c r="H27" s="73">
        <v>0</v>
      </c>
      <c r="I27" s="73">
        <v>0</v>
      </c>
      <c r="J27" s="74">
        <f t="shared" si="3"/>
        <v>0</v>
      </c>
    </row>
    <row r="28" spans="1:10" ht="18" customHeight="1" x14ac:dyDescent="0.25">
      <c r="A28" s="2"/>
      <c r="B28" s="68"/>
      <c r="C28" s="72" t="s">
        <v>158</v>
      </c>
      <c r="D28" s="72" t="s">
        <v>159</v>
      </c>
      <c r="E28" s="73">
        <v>0</v>
      </c>
      <c r="F28" s="73">
        <v>0</v>
      </c>
      <c r="G28" s="73">
        <f t="shared" si="5"/>
        <v>0</v>
      </c>
      <c r="H28" s="73">
        <v>0</v>
      </c>
      <c r="I28" s="73">
        <v>0</v>
      </c>
      <c r="J28" s="74">
        <f t="shared" si="3"/>
        <v>0</v>
      </c>
    </row>
    <row r="29" spans="1:10" ht="18" customHeight="1" x14ac:dyDescent="0.25">
      <c r="A29" s="2"/>
      <c r="B29" s="68"/>
      <c r="C29" s="69" t="s">
        <v>160</v>
      </c>
      <c r="D29" s="69"/>
      <c r="E29" s="70">
        <f>SUM(E30:E33)</f>
        <v>0</v>
      </c>
      <c r="F29" s="70">
        <f t="shared" ref="F29:I29" si="8">SUM(F30:F33)</f>
        <v>0</v>
      </c>
      <c r="G29" s="70">
        <f t="shared" si="5"/>
        <v>0</v>
      </c>
      <c r="H29" s="70">
        <f t="shared" si="8"/>
        <v>0</v>
      </c>
      <c r="I29" s="70">
        <f t="shared" si="8"/>
        <v>0</v>
      </c>
      <c r="J29" s="71">
        <f t="shared" si="3"/>
        <v>0</v>
      </c>
    </row>
    <row r="30" spans="1:10" ht="18" customHeight="1" x14ac:dyDescent="0.25">
      <c r="A30" s="2"/>
      <c r="B30" s="68"/>
      <c r="C30" s="72" t="s">
        <v>161</v>
      </c>
      <c r="D30" s="72" t="s">
        <v>162</v>
      </c>
      <c r="E30" s="73">
        <v>0</v>
      </c>
      <c r="F30" s="73">
        <v>0</v>
      </c>
      <c r="G30" s="73">
        <f t="shared" si="5"/>
        <v>0</v>
      </c>
      <c r="H30" s="73">
        <v>0</v>
      </c>
      <c r="I30" s="73">
        <v>0</v>
      </c>
      <c r="J30" s="74">
        <f t="shared" si="3"/>
        <v>0</v>
      </c>
    </row>
    <row r="31" spans="1:10" ht="18" customHeight="1" x14ac:dyDescent="0.25">
      <c r="A31" s="2"/>
      <c r="B31" s="68"/>
      <c r="C31" s="72" t="s">
        <v>163</v>
      </c>
      <c r="D31" s="72" t="s">
        <v>164</v>
      </c>
      <c r="E31" s="73">
        <v>0</v>
      </c>
      <c r="F31" s="73">
        <v>0</v>
      </c>
      <c r="G31" s="73">
        <f t="shared" si="5"/>
        <v>0</v>
      </c>
      <c r="H31" s="73">
        <v>0</v>
      </c>
      <c r="I31" s="73">
        <v>0</v>
      </c>
      <c r="J31" s="74">
        <f t="shared" si="3"/>
        <v>0</v>
      </c>
    </row>
    <row r="32" spans="1:10" ht="18" customHeight="1" x14ac:dyDescent="0.25">
      <c r="A32" s="2"/>
      <c r="B32" s="68"/>
      <c r="C32" s="72" t="s">
        <v>165</v>
      </c>
      <c r="D32" s="72" t="s">
        <v>166</v>
      </c>
      <c r="E32" s="73">
        <v>0</v>
      </c>
      <c r="F32" s="73">
        <v>0</v>
      </c>
      <c r="G32" s="73">
        <f t="shared" si="5"/>
        <v>0</v>
      </c>
      <c r="H32" s="73">
        <v>0</v>
      </c>
      <c r="I32" s="73">
        <v>0</v>
      </c>
      <c r="J32" s="74">
        <f t="shared" si="3"/>
        <v>0</v>
      </c>
    </row>
    <row r="33" spans="1:10" ht="18" customHeight="1" x14ac:dyDescent="0.25">
      <c r="A33" s="2"/>
      <c r="B33" s="68"/>
      <c r="C33" s="72" t="s">
        <v>167</v>
      </c>
      <c r="D33" s="72" t="s">
        <v>168</v>
      </c>
      <c r="E33" s="73">
        <v>0</v>
      </c>
      <c r="F33" s="73">
        <v>0</v>
      </c>
      <c r="G33" s="73">
        <f t="shared" si="5"/>
        <v>0</v>
      </c>
      <c r="H33" s="73">
        <v>0</v>
      </c>
      <c r="I33" s="73">
        <v>0</v>
      </c>
      <c r="J33" s="74">
        <f t="shared" si="3"/>
        <v>0</v>
      </c>
    </row>
    <row r="34" spans="1:10" ht="18" customHeight="1" x14ac:dyDescent="0.25">
      <c r="A34" s="2"/>
      <c r="B34" s="68"/>
      <c r="C34" s="69" t="s">
        <v>169</v>
      </c>
      <c r="D34" s="69"/>
      <c r="E34" s="75">
        <f>E35+E36</f>
        <v>0</v>
      </c>
      <c r="F34" s="75">
        <f t="shared" ref="F34:I34" si="9">F35+F36</f>
        <v>0</v>
      </c>
      <c r="G34" s="75">
        <f>E34+F34</f>
        <v>0</v>
      </c>
      <c r="H34" s="75">
        <f t="shared" si="9"/>
        <v>0</v>
      </c>
      <c r="I34" s="75">
        <f t="shared" si="9"/>
        <v>0</v>
      </c>
      <c r="J34" s="76">
        <f t="shared" si="3"/>
        <v>0</v>
      </c>
    </row>
    <row r="35" spans="1:10" ht="18" customHeight="1" x14ac:dyDescent="0.25">
      <c r="A35" s="2"/>
      <c r="B35" s="68"/>
      <c r="C35" s="77" t="s">
        <v>170</v>
      </c>
      <c r="D35" s="72" t="s">
        <v>171</v>
      </c>
      <c r="E35" s="73">
        <v>0</v>
      </c>
      <c r="F35" s="73">
        <v>0</v>
      </c>
      <c r="G35" s="73">
        <v>0</v>
      </c>
      <c r="H35" s="73">
        <v>0</v>
      </c>
      <c r="I35" s="73">
        <v>0</v>
      </c>
      <c r="J35" s="74">
        <v>0</v>
      </c>
    </row>
    <row r="36" spans="1:10" ht="18" customHeight="1" x14ac:dyDescent="0.25">
      <c r="A36" s="2"/>
      <c r="B36" s="78"/>
      <c r="C36" s="77" t="s">
        <v>172</v>
      </c>
      <c r="D36" s="79" t="s">
        <v>173</v>
      </c>
      <c r="E36" s="73">
        <v>0</v>
      </c>
      <c r="F36" s="73">
        <v>0</v>
      </c>
      <c r="G36" s="73">
        <v>0</v>
      </c>
      <c r="H36" s="73">
        <v>0</v>
      </c>
      <c r="I36" s="73">
        <v>0</v>
      </c>
      <c r="J36" s="74">
        <v>0</v>
      </c>
    </row>
    <row r="37" spans="1:10" ht="18" customHeight="1" x14ac:dyDescent="0.25">
      <c r="A37" s="2"/>
      <c r="B37" s="80" t="s">
        <v>174</v>
      </c>
      <c r="C37" s="81"/>
      <c r="D37" s="82"/>
      <c r="E37" s="70">
        <v>0</v>
      </c>
      <c r="F37" s="70">
        <v>0</v>
      </c>
      <c r="G37" s="70">
        <f t="shared" si="5"/>
        <v>0</v>
      </c>
      <c r="H37" s="70">
        <v>0</v>
      </c>
      <c r="I37" s="70">
        <v>0</v>
      </c>
      <c r="J37" s="71">
        <f t="shared" si="3"/>
        <v>0</v>
      </c>
    </row>
    <row r="38" spans="1:10" ht="18" customHeight="1" x14ac:dyDescent="0.25">
      <c r="A38" s="2"/>
      <c r="B38" s="80" t="s">
        <v>175</v>
      </c>
      <c r="C38" s="81"/>
      <c r="D38" s="81"/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1">
        <f t="shared" si="3"/>
        <v>0</v>
      </c>
    </row>
    <row r="39" spans="1:10" ht="18" customHeight="1" x14ac:dyDescent="0.25">
      <c r="A39" s="2"/>
      <c r="B39" s="80" t="s">
        <v>176</v>
      </c>
      <c r="C39" s="81"/>
      <c r="D39" s="81"/>
      <c r="E39" s="70">
        <v>0</v>
      </c>
      <c r="F39" s="70">
        <v>0</v>
      </c>
      <c r="G39" s="70">
        <f t="shared" si="5"/>
        <v>0</v>
      </c>
      <c r="H39" s="70">
        <v>0</v>
      </c>
      <c r="I39" s="70">
        <v>0</v>
      </c>
      <c r="J39" s="71">
        <f t="shared" si="3"/>
        <v>0</v>
      </c>
    </row>
    <row r="40" spans="1:10" x14ac:dyDescent="0.25">
      <c r="A40" s="2"/>
      <c r="B40" s="83"/>
      <c r="C40" s="84" t="s">
        <v>11</v>
      </c>
      <c r="D40" s="85"/>
      <c r="E40" s="86">
        <f>+E9+E37+E38+E39</f>
        <v>109193778</v>
      </c>
      <c r="F40" s="86">
        <f t="shared" ref="F40:I40" si="10">+F9+F37+F38+F39</f>
        <v>5954509</v>
      </c>
      <c r="G40" s="86">
        <f>E40+F40</f>
        <v>115148287</v>
      </c>
      <c r="H40" s="86">
        <f t="shared" si="10"/>
        <v>79012152</v>
      </c>
      <c r="I40" s="86">
        <f t="shared" si="10"/>
        <v>76291446</v>
      </c>
      <c r="J40" s="86">
        <f>+G40-H40</f>
        <v>36136135</v>
      </c>
    </row>
  </sheetData>
  <mergeCells count="18">
    <mergeCell ref="C34:D34"/>
    <mergeCell ref="B37:D37"/>
    <mergeCell ref="B38:D38"/>
    <mergeCell ref="B39:D39"/>
    <mergeCell ref="C40:D40"/>
    <mergeCell ref="B9:D9"/>
    <mergeCell ref="C10:D10"/>
    <mergeCell ref="C13:D13"/>
    <mergeCell ref="C22:D22"/>
    <mergeCell ref="C26:D26"/>
    <mergeCell ref="C29:D29"/>
    <mergeCell ref="B1:J1"/>
    <mergeCell ref="B2:J2"/>
    <mergeCell ref="B3:J3"/>
    <mergeCell ref="B4:J4"/>
    <mergeCell ref="B6:D8"/>
    <mergeCell ref="E6:I6"/>
    <mergeCell ref="J6:J7"/>
  </mergeCells>
  <pageMargins left="0.70866141732283472" right="0.70866141732283472" top="0.74803149606299213" bottom="0.74803149606299213" header="0.31496062992125984" footer="0.31496062992125984"/>
  <pageSetup scale="7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view="pageBreakPreview" topLeftCell="A10" zoomScaleNormal="100" zoomScaleSheetLayoutView="100" workbookViewId="0">
      <selection activeCell="E11" sqref="E11"/>
    </sheetView>
  </sheetViews>
  <sheetFormatPr baseColWidth="10" defaultRowHeight="15" x14ac:dyDescent="0.25"/>
  <cols>
    <col min="1" max="1" width="2.140625" style="2" customWidth="1"/>
    <col min="2" max="3" width="3.7109375" style="4" customWidth="1"/>
    <col min="4" max="4" width="62.7109375" style="4" customWidth="1"/>
    <col min="5" max="10" width="16.7109375" style="4" customWidth="1"/>
    <col min="11" max="11" width="1.7109375" customWidth="1"/>
  </cols>
  <sheetData>
    <row r="1" spans="2:10" ht="18" customHeight="1" x14ac:dyDescent="0.25">
      <c r="B1" s="30" t="s">
        <v>118</v>
      </c>
      <c r="C1" s="31"/>
      <c r="D1" s="31"/>
      <c r="E1" s="31"/>
      <c r="F1" s="31"/>
      <c r="G1" s="31"/>
      <c r="H1" s="31"/>
      <c r="I1" s="31"/>
      <c r="J1" s="32"/>
    </row>
    <row r="2" spans="2:10" ht="18" customHeight="1" x14ac:dyDescent="0.25">
      <c r="B2" s="33" t="s">
        <v>122</v>
      </c>
      <c r="C2" s="34"/>
      <c r="D2" s="34"/>
      <c r="E2" s="34"/>
      <c r="F2" s="34"/>
      <c r="G2" s="34"/>
      <c r="H2" s="34"/>
      <c r="I2" s="34"/>
      <c r="J2" s="35"/>
    </row>
    <row r="3" spans="2:10" ht="18" customHeight="1" x14ac:dyDescent="0.25">
      <c r="B3" s="33" t="s">
        <v>119</v>
      </c>
      <c r="C3" s="34"/>
      <c r="D3" s="34"/>
      <c r="E3" s="34"/>
      <c r="F3" s="34"/>
      <c r="G3" s="34"/>
      <c r="H3" s="34"/>
      <c r="I3" s="34"/>
      <c r="J3" s="35"/>
    </row>
    <row r="4" spans="2:10" ht="18" customHeight="1" thickBot="1" x14ac:dyDescent="0.3">
      <c r="B4" s="36" t="s">
        <v>123</v>
      </c>
      <c r="C4" s="37"/>
      <c r="D4" s="37"/>
      <c r="E4" s="37"/>
      <c r="F4" s="37"/>
      <c r="G4" s="37"/>
      <c r="H4" s="37"/>
      <c r="I4" s="37"/>
      <c r="J4" s="38"/>
    </row>
    <row r="5" spans="2:10" s="2" customFormat="1" ht="2.25" customHeight="1" thickBot="1" x14ac:dyDescent="0.3">
      <c r="B5" s="1"/>
      <c r="C5" s="1" t="s">
        <v>0</v>
      </c>
      <c r="D5" s="1"/>
      <c r="E5" s="1"/>
      <c r="F5" s="1"/>
      <c r="G5" s="1"/>
      <c r="H5" s="1"/>
      <c r="I5" s="1"/>
      <c r="J5" s="1"/>
    </row>
    <row r="6" spans="2:10" ht="15.75" thickBot="1" x14ac:dyDescent="0.3">
      <c r="B6" s="39" t="s">
        <v>1</v>
      </c>
      <c r="C6" s="40"/>
      <c r="D6" s="40"/>
      <c r="E6" s="45" t="s">
        <v>2</v>
      </c>
      <c r="F6" s="45"/>
      <c r="G6" s="45"/>
      <c r="H6" s="45"/>
      <c r="I6" s="45"/>
      <c r="J6" s="45" t="s">
        <v>3</v>
      </c>
    </row>
    <row r="7" spans="2:10" ht="23.25" thickBot="1" x14ac:dyDescent="0.3">
      <c r="B7" s="41"/>
      <c r="C7" s="42"/>
      <c r="D7" s="42"/>
      <c r="E7" s="17" t="s">
        <v>4</v>
      </c>
      <c r="F7" s="17" t="s">
        <v>5</v>
      </c>
      <c r="G7" s="17" t="s">
        <v>6</v>
      </c>
      <c r="H7" s="17" t="s">
        <v>7</v>
      </c>
      <c r="I7" s="17" t="s">
        <v>8</v>
      </c>
      <c r="J7" s="45"/>
    </row>
    <row r="8" spans="2:10" ht="15.75" customHeight="1" thickBot="1" x14ac:dyDescent="0.3">
      <c r="B8" s="43"/>
      <c r="C8" s="44"/>
      <c r="D8" s="44"/>
      <c r="E8" s="17">
        <v>1</v>
      </c>
      <c r="F8" s="17">
        <v>2</v>
      </c>
      <c r="G8" s="17" t="s">
        <v>9</v>
      </c>
      <c r="H8" s="17">
        <v>4</v>
      </c>
      <c r="I8" s="17">
        <v>5</v>
      </c>
      <c r="J8" s="17" t="s">
        <v>10</v>
      </c>
    </row>
    <row r="9" spans="2:10" ht="15.75" customHeight="1" x14ac:dyDescent="0.25">
      <c r="B9" s="7"/>
      <c r="C9" s="29"/>
      <c r="D9" s="29"/>
      <c r="E9" s="12"/>
      <c r="F9" s="12"/>
      <c r="G9" s="12"/>
      <c r="H9" s="12"/>
      <c r="I9" s="12"/>
      <c r="J9" s="8"/>
    </row>
    <row r="10" spans="2:10" ht="15.75" customHeight="1" x14ac:dyDescent="0.25">
      <c r="B10" s="7"/>
      <c r="C10" s="29"/>
      <c r="D10" s="29"/>
      <c r="E10" s="12"/>
      <c r="F10" s="12"/>
      <c r="G10" s="12"/>
      <c r="H10" s="12"/>
      <c r="I10" s="12"/>
      <c r="J10" s="8"/>
    </row>
    <row r="11" spans="2:10" ht="15.75" customHeight="1" x14ac:dyDescent="0.25">
      <c r="B11" s="7"/>
      <c r="C11" s="29"/>
      <c r="D11" s="29"/>
      <c r="E11" s="12"/>
      <c r="F11" s="12"/>
      <c r="G11" s="12"/>
      <c r="H11" s="12"/>
      <c r="I11" s="12"/>
      <c r="J11" s="8"/>
    </row>
    <row r="12" spans="2:10" ht="15.95" customHeight="1" x14ac:dyDescent="0.25">
      <c r="B12" s="7">
        <v>1</v>
      </c>
      <c r="C12" s="29" t="s">
        <v>16</v>
      </c>
      <c r="D12" s="29"/>
      <c r="E12" s="12">
        <f>E.L.!E9</f>
        <v>0</v>
      </c>
      <c r="F12" s="12">
        <f>E.L.!F9</f>
        <v>0</v>
      </c>
      <c r="G12" s="12">
        <f>E.L.!G9</f>
        <v>0</v>
      </c>
      <c r="H12" s="12">
        <f>E.L.!H9</f>
        <v>0</v>
      </c>
      <c r="I12" s="12">
        <f>E.L.!I9</f>
        <v>0</v>
      </c>
      <c r="J12" s="12">
        <f>E.L.!J9</f>
        <v>0</v>
      </c>
    </row>
    <row r="13" spans="2:10" ht="15.95" customHeight="1" x14ac:dyDescent="0.25">
      <c r="B13" s="6"/>
      <c r="C13" s="3"/>
      <c r="D13" s="3"/>
      <c r="E13" s="11"/>
      <c r="F13" s="11"/>
      <c r="G13" s="11"/>
      <c r="H13" s="11"/>
      <c r="I13" s="11"/>
      <c r="J13" s="11"/>
    </row>
    <row r="14" spans="2:10" ht="15.95" customHeight="1" x14ac:dyDescent="0.25">
      <c r="B14" s="6"/>
      <c r="C14" s="3"/>
      <c r="D14" s="3"/>
      <c r="E14" s="11"/>
      <c r="F14" s="11"/>
      <c r="G14" s="11"/>
      <c r="H14" s="11"/>
      <c r="I14" s="11"/>
      <c r="J14" s="11"/>
    </row>
    <row r="15" spans="2:10" ht="15.95" customHeight="1" x14ac:dyDescent="0.25">
      <c r="B15" s="6"/>
      <c r="C15" s="3"/>
      <c r="D15" s="3"/>
      <c r="E15" s="11"/>
      <c r="F15" s="11"/>
      <c r="G15" s="11"/>
      <c r="H15" s="11"/>
      <c r="I15" s="11"/>
      <c r="J15" s="11"/>
    </row>
    <row r="16" spans="2:10" ht="15.95" customHeight="1" x14ac:dyDescent="0.25">
      <c r="B16" s="6"/>
      <c r="C16" s="3"/>
      <c r="D16" s="3"/>
      <c r="E16" s="11"/>
      <c r="F16" s="11"/>
      <c r="G16" s="11"/>
      <c r="H16" s="11"/>
      <c r="I16" s="11"/>
      <c r="J16" s="11"/>
    </row>
    <row r="17" spans="2:10" ht="15.95" customHeight="1" x14ac:dyDescent="0.25">
      <c r="B17" s="6"/>
      <c r="C17" s="3"/>
      <c r="D17" s="3"/>
      <c r="E17" s="11"/>
      <c r="F17" s="11"/>
      <c r="G17" s="11"/>
      <c r="H17" s="11"/>
      <c r="I17" s="11"/>
      <c r="J17" s="11"/>
    </row>
    <row r="18" spans="2:10" ht="15.95" customHeight="1" x14ac:dyDescent="0.25">
      <c r="B18" s="6"/>
      <c r="C18" s="3"/>
      <c r="D18" s="3"/>
      <c r="E18" s="11"/>
      <c r="F18" s="11"/>
      <c r="G18" s="11"/>
      <c r="H18" s="11"/>
      <c r="I18" s="11"/>
      <c r="J18" s="11"/>
    </row>
    <row r="19" spans="2:10" ht="15.95" customHeight="1" x14ac:dyDescent="0.25">
      <c r="B19" s="6"/>
      <c r="C19" s="3"/>
      <c r="D19" s="3"/>
      <c r="E19" s="11"/>
      <c r="F19" s="11"/>
      <c r="G19" s="11"/>
      <c r="H19" s="11"/>
      <c r="I19" s="11"/>
      <c r="J19" s="11"/>
    </row>
    <row r="20" spans="2:10" ht="15.95" customHeight="1" x14ac:dyDescent="0.25">
      <c r="B20" s="7">
        <v>2</v>
      </c>
      <c r="C20" s="29" t="s">
        <v>17</v>
      </c>
      <c r="D20" s="29"/>
      <c r="E20" s="12">
        <v>109193778</v>
      </c>
      <c r="F20" s="12">
        <v>5954509</v>
      </c>
      <c r="G20" s="12">
        <f>+E20+F20</f>
        <v>115148287</v>
      </c>
      <c r="H20" s="12">
        <v>79012152</v>
      </c>
      <c r="I20" s="12">
        <v>76291446</v>
      </c>
      <c r="J20" s="12">
        <f>+G20-H20</f>
        <v>36136135</v>
      </c>
    </row>
    <row r="21" spans="2:10" ht="15.95" customHeight="1" x14ac:dyDescent="0.25">
      <c r="B21" s="6"/>
      <c r="C21" s="3"/>
      <c r="D21" s="3"/>
      <c r="E21" s="11"/>
      <c r="F21" s="11"/>
      <c r="G21" s="11"/>
      <c r="H21" s="11"/>
      <c r="I21" s="11"/>
      <c r="J21" s="11"/>
    </row>
    <row r="22" spans="2:10" ht="15.95" customHeight="1" x14ac:dyDescent="0.25">
      <c r="B22" s="6"/>
      <c r="C22" s="3"/>
      <c r="D22" s="3"/>
      <c r="E22" s="11"/>
      <c r="F22" s="11"/>
      <c r="G22" s="11"/>
      <c r="H22" s="11"/>
      <c r="I22" s="11"/>
      <c r="J22" s="11"/>
    </row>
    <row r="23" spans="2:10" ht="15.95" customHeight="1" x14ac:dyDescent="0.25">
      <c r="B23" s="6"/>
      <c r="C23" s="3"/>
      <c r="D23" s="3"/>
      <c r="E23" s="11"/>
      <c r="F23" s="11"/>
      <c r="G23" s="11"/>
      <c r="H23" s="11"/>
      <c r="I23" s="11"/>
      <c r="J23" s="11"/>
    </row>
    <row r="24" spans="2:10" ht="15.95" customHeight="1" x14ac:dyDescent="0.25">
      <c r="B24" s="6"/>
      <c r="C24" s="3"/>
      <c r="D24" s="3"/>
      <c r="E24" s="11"/>
      <c r="F24" s="11"/>
      <c r="G24" s="11"/>
      <c r="H24" s="11"/>
      <c r="I24" s="11"/>
      <c r="J24" s="11"/>
    </row>
    <row r="25" spans="2:10" ht="15.95" customHeight="1" x14ac:dyDescent="0.25">
      <c r="B25" s="6"/>
      <c r="C25" s="3"/>
      <c r="D25" s="3"/>
      <c r="E25" s="11"/>
      <c r="F25" s="11"/>
      <c r="G25" s="11"/>
      <c r="H25" s="11"/>
      <c r="I25" s="11"/>
      <c r="J25" s="11"/>
    </row>
    <row r="26" spans="2:10" ht="15.95" customHeight="1" x14ac:dyDescent="0.25">
      <c r="B26" s="6"/>
      <c r="C26" s="3"/>
      <c r="D26" s="3"/>
      <c r="E26" s="11"/>
      <c r="F26" s="11"/>
      <c r="G26" s="11"/>
      <c r="H26" s="11"/>
      <c r="I26" s="11"/>
      <c r="J26" s="11"/>
    </row>
    <row r="27" spans="2:10" ht="15.95" customHeight="1" x14ac:dyDescent="0.25">
      <c r="B27" s="6"/>
      <c r="C27" s="3"/>
      <c r="D27" s="3"/>
      <c r="E27" s="11"/>
      <c r="F27" s="11"/>
      <c r="G27" s="11"/>
      <c r="H27" s="11"/>
      <c r="I27" s="11"/>
      <c r="J27" s="11"/>
    </row>
    <row r="28" spans="2:10" ht="15.95" customHeight="1" x14ac:dyDescent="0.25">
      <c r="B28" s="7">
        <v>3</v>
      </c>
      <c r="C28" s="29" t="s">
        <v>18</v>
      </c>
      <c r="D28" s="29"/>
      <c r="E28" s="12">
        <f>E.L.!E28</f>
        <v>0</v>
      </c>
      <c r="F28" s="12">
        <f>E.L.!F28</f>
        <v>0</v>
      </c>
      <c r="G28" s="12">
        <f>E.L.!G28</f>
        <v>0</v>
      </c>
      <c r="H28" s="12">
        <f>E.L.!H28</f>
        <v>0</v>
      </c>
      <c r="I28" s="12">
        <f>E.L.!I28</f>
        <v>0</v>
      </c>
      <c r="J28" s="12">
        <f>E.L.!J28</f>
        <v>0</v>
      </c>
    </row>
    <row r="29" spans="2:10" ht="15.95" customHeight="1" x14ac:dyDescent="0.25">
      <c r="B29" s="6"/>
      <c r="C29" s="3"/>
      <c r="D29" s="3"/>
      <c r="E29" s="11"/>
      <c r="F29" s="11"/>
      <c r="G29" s="11"/>
      <c r="H29" s="11"/>
      <c r="I29" s="11"/>
      <c r="J29" s="11"/>
    </row>
    <row r="30" spans="2:10" ht="15.95" customHeight="1" x14ac:dyDescent="0.25">
      <c r="B30" s="6"/>
      <c r="C30" s="3"/>
      <c r="D30" s="3"/>
      <c r="E30" s="11"/>
      <c r="F30" s="11"/>
      <c r="G30" s="11"/>
      <c r="H30" s="11"/>
      <c r="I30" s="11"/>
      <c r="J30" s="11"/>
    </row>
    <row r="31" spans="2:10" ht="15.95" customHeight="1" x14ac:dyDescent="0.25">
      <c r="B31" s="6"/>
      <c r="C31" s="3"/>
      <c r="D31" s="3"/>
      <c r="E31" s="11"/>
      <c r="F31" s="11"/>
      <c r="G31" s="11"/>
      <c r="H31" s="11"/>
      <c r="I31" s="11"/>
      <c r="J31" s="11"/>
    </row>
    <row r="32" spans="2:10" ht="15.95" customHeight="1" x14ac:dyDescent="0.25">
      <c r="B32" s="6"/>
      <c r="C32" s="3"/>
      <c r="D32" s="3"/>
      <c r="E32" s="11"/>
      <c r="F32" s="11"/>
      <c r="G32" s="11"/>
      <c r="H32" s="11"/>
      <c r="I32" s="11"/>
      <c r="J32" s="11"/>
    </row>
    <row r="33" spans="2:10" ht="15.95" customHeight="1" x14ac:dyDescent="0.25">
      <c r="B33" s="6"/>
      <c r="C33" s="3"/>
      <c r="D33" s="3"/>
      <c r="E33" s="11"/>
      <c r="F33" s="11"/>
      <c r="G33" s="11"/>
      <c r="H33" s="11"/>
      <c r="I33" s="11"/>
      <c r="J33" s="11"/>
    </row>
    <row r="34" spans="2:10" ht="15.95" customHeight="1" x14ac:dyDescent="0.25">
      <c r="B34" s="6"/>
      <c r="C34" s="3"/>
      <c r="D34" s="3"/>
      <c r="E34" s="11"/>
      <c r="F34" s="11"/>
      <c r="G34" s="11"/>
      <c r="H34" s="11"/>
      <c r="I34" s="11"/>
      <c r="J34" s="11"/>
    </row>
    <row r="35" spans="2:10" ht="15.95" customHeight="1" x14ac:dyDescent="0.25">
      <c r="B35" s="6"/>
      <c r="C35" s="3"/>
      <c r="D35" s="3"/>
      <c r="E35" s="11"/>
      <c r="F35" s="11"/>
      <c r="G35" s="11"/>
      <c r="H35" s="11"/>
      <c r="I35" s="11"/>
      <c r="J35" s="11"/>
    </row>
    <row r="36" spans="2:10" ht="15.95" customHeight="1" x14ac:dyDescent="0.25">
      <c r="B36" s="7">
        <v>4</v>
      </c>
      <c r="C36" s="29" t="s">
        <v>19</v>
      </c>
      <c r="D36" s="29"/>
      <c r="E36" s="12">
        <f>E.L.!E39</f>
        <v>0</v>
      </c>
      <c r="F36" s="12">
        <f>E.L.!F39</f>
        <v>0</v>
      </c>
      <c r="G36" s="12">
        <f>E.L.!G39</f>
        <v>0</v>
      </c>
      <c r="H36" s="12">
        <f>E.L.!H39</f>
        <v>0</v>
      </c>
      <c r="I36" s="12">
        <f>E.L.!I39</f>
        <v>0</v>
      </c>
      <c r="J36" s="12">
        <f>E.L.!J39</f>
        <v>0</v>
      </c>
    </row>
    <row r="37" spans="2:10" ht="15.95" customHeight="1" x14ac:dyDescent="0.25">
      <c r="B37" s="6"/>
      <c r="C37" s="3"/>
      <c r="D37" s="3"/>
      <c r="E37" s="11"/>
      <c r="F37" s="11"/>
      <c r="G37" s="11"/>
      <c r="H37" s="11"/>
      <c r="I37" s="11"/>
      <c r="J37" s="11"/>
    </row>
    <row r="38" spans="2:10" ht="15.95" customHeight="1" x14ac:dyDescent="0.25">
      <c r="B38" s="6"/>
      <c r="C38" s="3"/>
      <c r="D38" s="3"/>
      <c r="E38" s="11"/>
      <c r="F38" s="11"/>
      <c r="G38" s="11"/>
      <c r="H38" s="11"/>
      <c r="I38" s="11"/>
      <c r="J38" s="11"/>
    </row>
    <row r="39" spans="2:10" ht="15.95" customHeight="1" x14ac:dyDescent="0.25">
      <c r="B39" s="6"/>
      <c r="C39" s="3"/>
      <c r="D39" s="3"/>
      <c r="E39" s="11"/>
      <c r="F39" s="11"/>
      <c r="G39" s="11"/>
      <c r="H39" s="11"/>
      <c r="I39" s="11"/>
      <c r="J39" s="11"/>
    </row>
    <row r="40" spans="2:10" ht="15.95" customHeight="1" x14ac:dyDescent="0.25">
      <c r="B40" s="6"/>
      <c r="C40" s="3"/>
      <c r="D40" s="3"/>
      <c r="E40" s="11"/>
      <c r="F40" s="11"/>
      <c r="G40" s="11"/>
      <c r="H40" s="11"/>
      <c r="I40" s="11"/>
      <c r="J40" s="9"/>
    </row>
    <row r="41" spans="2:10" ht="15.95" customHeight="1" x14ac:dyDescent="0.25">
      <c r="B41" s="13"/>
      <c r="C41" s="46" t="s">
        <v>11</v>
      </c>
      <c r="D41" s="47"/>
      <c r="E41" s="14">
        <f>E12+E20+E28+E36</f>
        <v>109193778</v>
      </c>
      <c r="F41" s="14">
        <f t="shared" ref="F41:J41" si="0">F12+F20+F28+F36</f>
        <v>5954509</v>
      </c>
      <c r="G41" s="14">
        <f t="shared" si="0"/>
        <v>115148287</v>
      </c>
      <c r="H41" s="14">
        <f t="shared" si="0"/>
        <v>79012152</v>
      </c>
      <c r="I41" s="14">
        <f t="shared" si="0"/>
        <v>76291446</v>
      </c>
      <c r="J41" s="14">
        <f t="shared" si="0"/>
        <v>36136135</v>
      </c>
    </row>
    <row r="42" spans="2:10" x14ac:dyDescent="0.25">
      <c r="E42" s="20"/>
      <c r="F42" s="20"/>
      <c r="G42" s="20"/>
      <c r="H42" s="20"/>
      <c r="I42" s="20"/>
      <c r="J42" s="20"/>
    </row>
  </sheetData>
  <mergeCells count="15">
    <mergeCell ref="C41:D41"/>
    <mergeCell ref="C11:D11"/>
    <mergeCell ref="C12:D12"/>
    <mergeCell ref="C20:D20"/>
    <mergeCell ref="C28:D28"/>
    <mergeCell ref="C36:D36"/>
    <mergeCell ref="C9:D9"/>
    <mergeCell ref="C10:D10"/>
    <mergeCell ref="B1:J1"/>
    <mergeCell ref="B3:J3"/>
    <mergeCell ref="B4:J4"/>
    <mergeCell ref="B6:D8"/>
    <mergeCell ref="E6:I6"/>
    <mergeCell ref="J6:J7"/>
    <mergeCell ref="B2:J2"/>
  </mergeCells>
  <printOptions horizontalCentered="1"/>
  <pageMargins left="0.61" right="0.35" top="0.77" bottom="0.19685039370078741" header="0" footer="0"/>
  <pageSetup scale="73" fitToHeight="0" orientation="landscape" horizontalDpi="300" verticalDpi="300" r:id="rId1"/>
  <headerFooter>
    <oddFooter>&amp;R&amp;10Programática/11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2"/>
  <sheetViews>
    <sheetView view="pageBreakPreview" topLeftCell="A16" zoomScaleNormal="100" zoomScaleSheetLayoutView="100" workbookViewId="0">
      <selection activeCell="F15" sqref="F15"/>
    </sheetView>
  </sheetViews>
  <sheetFormatPr baseColWidth="10" defaultRowHeight="15" x14ac:dyDescent="0.25"/>
  <cols>
    <col min="1" max="1" width="2.140625" style="2" customWidth="1"/>
    <col min="2" max="3" width="3.7109375" style="4" customWidth="1"/>
    <col min="4" max="4" width="62.7109375" style="4" customWidth="1"/>
    <col min="5" max="10" width="16.7109375" style="4" customWidth="1"/>
    <col min="11" max="11" width="0.42578125" customWidth="1"/>
  </cols>
  <sheetData>
    <row r="1" spans="2:10" ht="18" customHeight="1" x14ac:dyDescent="0.25">
      <c r="B1" s="30" t="s">
        <v>118</v>
      </c>
      <c r="C1" s="31"/>
      <c r="D1" s="31"/>
      <c r="E1" s="31"/>
      <c r="F1" s="31"/>
      <c r="G1" s="31"/>
      <c r="H1" s="31"/>
      <c r="I1" s="31"/>
      <c r="J1" s="32"/>
    </row>
    <row r="2" spans="2:10" ht="18" customHeight="1" x14ac:dyDescent="0.25">
      <c r="B2" s="33" t="s">
        <v>122</v>
      </c>
      <c r="C2" s="34"/>
      <c r="D2" s="34"/>
      <c r="E2" s="34"/>
      <c r="F2" s="34"/>
      <c r="G2" s="34"/>
      <c r="H2" s="34"/>
      <c r="I2" s="34"/>
      <c r="J2" s="35"/>
    </row>
    <row r="3" spans="2:10" ht="18" customHeight="1" x14ac:dyDescent="0.25">
      <c r="B3" s="33" t="s">
        <v>119</v>
      </c>
      <c r="C3" s="34"/>
      <c r="D3" s="34"/>
      <c r="E3" s="34"/>
      <c r="F3" s="34"/>
      <c r="G3" s="34"/>
      <c r="H3" s="34"/>
      <c r="I3" s="34"/>
      <c r="J3" s="35"/>
    </row>
    <row r="4" spans="2:10" ht="18" customHeight="1" thickBot="1" x14ac:dyDescent="0.3">
      <c r="B4" s="36" t="s">
        <v>123</v>
      </c>
      <c r="C4" s="37"/>
      <c r="D4" s="37"/>
      <c r="E4" s="37"/>
      <c r="F4" s="37"/>
      <c r="G4" s="37"/>
      <c r="H4" s="37"/>
      <c r="I4" s="37"/>
      <c r="J4" s="38"/>
    </row>
    <row r="5" spans="2:10" s="2" customFormat="1" ht="2.25" customHeight="1" thickBot="1" x14ac:dyDescent="0.3">
      <c r="B5" s="1"/>
      <c r="C5" s="1" t="s">
        <v>0</v>
      </c>
      <c r="D5" s="1"/>
      <c r="E5" s="1"/>
      <c r="F5" s="1"/>
      <c r="G5" s="1"/>
      <c r="H5" s="1"/>
      <c r="I5" s="1"/>
      <c r="J5" s="1"/>
    </row>
    <row r="6" spans="2:10" ht="15.75" thickBot="1" x14ac:dyDescent="0.3">
      <c r="B6" s="39" t="s">
        <v>1</v>
      </c>
      <c r="C6" s="40"/>
      <c r="D6" s="40"/>
      <c r="E6" s="45" t="s">
        <v>2</v>
      </c>
      <c r="F6" s="45"/>
      <c r="G6" s="45"/>
      <c r="H6" s="45"/>
      <c r="I6" s="45"/>
      <c r="J6" s="45" t="s">
        <v>3</v>
      </c>
    </row>
    <row r="7" spans="2:10" ht="23.25" thickBot="1" x14ac:dyDescent="0.3">
      <c r="B7" s="41"/>
      <c r="C7" s="42"/>
      <c r="D7" s="42"/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45"/>
    </row>
    <row r="8" spans="2:10" ht="15.75" customHeight="1" thickBot="1" x14ac:dyDescent="0.3">
      <c r="B8" s="43"/>
      <c r="C8" s="44"/>
      <c r="D8" s="44"/>
      <c r="E8" s="5">
        <v>1</v>
      </c>
      <c r="F8" s="5">
        <v>2</v>
      </c>
      <c r="G8" s="5" t="s">
        <v>9</v>
      </c>
      <c r="H8" s="5">
        <v>4</v>
      </c>
      <c r="I8" s="5">
        <v>5</v>
      </c>
      <c r="J8" s="5" t="s">
        <v>10</v>
      </c>
    </row>
    <row r="9" spans="2:10" ht="15.95" customHeight="1" x14ac:dyDescent="0.25">
      <c r="B9" s="24">
        <v>1</v>
      </c>
      <c r="C9" s="48" t="s">
        <v>16</v>
      </c>
      <c r="D9" s="48"/>
      <c r="E9" s="10">
        <f t="shared" ref="E9:J9" si="0">SUM(E10:E16)</f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</row>
    <row r="10" spans="2:10" ht="15.95" customHeight="1" x14ac:dyDescent="0.25">
      <c r="B10" s="25"/>
      <c r="C10" s="3">
        <v>1</v>
      </c>
      <c r="D10" s="3" t="s">
        <v>20</v>
      </c>
      <c r="E10" s="11">
        <f>'E.1.L.E.'!F11</f>
        <v>0</v>
      </c>
      <c r="F10" s="11">
        <f>'E.1.L.E.'!G11</f>
        <v>0</v>
      </c>
      <c r="G10" s="11">
        <f>'E.1.L.E.'!H11</f>
        <v>0</v>
      </c>
      <c r="H10" s="11">
        <f>'E.1.L.E.'!I11</f>
        <v>0</v>
      </c>
      <c r="I10" s="11">
        <f>'E.1.L.E.'!J11</f>
        <v>0</v>
      </c>
      <c r="J10" s="11">
        <f>'E.1.L.E.'!K11</f>
        <v>0</v>
      </c>
    </row>
    <row r="11" spans="2:10" ht="15.95" customHeight="1" x14ac:dyDescent="0.25">
      <c r="B11" s="25"/>
      <c r="C11" s="3">
        <v>2</v>
      </c>
      <c r="D11" s="3" t="s">
        <v>21</v>
      </c>
      <c r="E11" s="11">
        <f>'E.1.L.E.'!F15</f>
        <v>0</v>
      </c>
      <c r="F11" s="11">
        <f>'E.1.L.E.'!G15</f>
        <v>0</v>
      </c>
      <c r="G11" s="11">
        <f>'E.1.L.E.'!H15</f>
        <v>0</v>
      </c>
      <c r="H11" s="11">
        <f>'E.1.L.E.'!I15</f>
        <v>0</v>
      </c>
      <c r="I11" s="11">
        <f>'E.1.L.E.'!J15</f>
        <v>0</v>
      </c>
      <c r="J11" s="11">
        <f>'E.1.L.E.'!K15</f>
        <v>0</v>
      </c>
    </row>
    <row r="12" spans="2:10" ht="15.95" customHeight="1" x14ac:dyDescent="0.25">
      <c r="B12" s="25"/>
      <c r="C12" s="3">
        <v>3</v>
      </c>
      <c r="D12" s="3" t="s">
        <v>22</v>
      </c>
      <c r="E12" s="11">
        <f>'E.1.L.E.'!F20</f>
        <v>0</v>
      </c>
      <c r="F12" s="11">
        <f>'E.1.L.E.'!G20</f>
        <v>0</v>
      </c>
      <c r="G12" s="11">
        <f>'E.1.L.E.'!H20</f>
        <v>0</v>
      </c>
      <c r="H12" s="11">
        <f>'E.1.L.E.'!I20</f>
        <v>0</v>
      </c>
      <c r="I12" s="11">
        <f>'E.1.L.E.'!J20</f>
        <v>0</v>
      </c>
      <c r="J12" s="11">
        <f>'E.1.L.E.'!K20</f>
        <v>0</v>
      </c>
    </row>
    <row r="13" spans="2:10" ht="15.95" customHeight="1" x14ac:dyDescent="0.25">
      <c r="B13" s="25"/>
      <c r="C13" s="3">
        <v>4</v>
      </c>
      <c r="D13" s="3" t="s">
        <v>23</v>
      </c>
      <c r="E13" s="11">
        <f>'E.1.L.E.'!F22</f>
        <v>0</v>
      </c>
      <c r="F13" s="11">
        <f>'E.1.L.E.'!G22</f>
        <v>0</v>
      </c>
      <c r="G13" s="11">
        <f>'E.1.L.E.'!H22</f>
        <v>0</v>
      </c>
      <c r="H13" s="11">
        <f>'E.1.L.E.'!I22</f>
        <v>0</v>
      </c>
      <c r="I13" s="11">
        <f>'E.1.L.E.'!J22</f>
        <v>0</v>
      </c>
      <c r="J13" s="11">
        <f>'E.1.L.E.'!K22</f>
        <v>0</v>
      </c>
    </row>
    <row r="14" spans="2:10" ht="15.95" customHeight="1" x14ac:dyDescent="0.25">
      <c r="B14" s="25"/>
      <c r="C14" s="3">
        <v>5</v>
      </c>
      <c r="D14" s="3" t="s">
        <v>24</v>
      </c>
      <c r="E14" s="11">
        <f>'E.1.L.E.'!F24</f>
        <v>0</v>
      </c>
      <c r="F14" s="11">
        <f>'E.1.L.E.'!G24</f>
        <v>0</v>
      </c>
      <c r="G14" s="11">
        <f>'E.1.L.E.'!H24</f>
        <v>0</v>
      </c>
      <c r="H14" s="11">
        <f>'E.1.L.E.'!I24</f>
        <v>0</v>
      </c>
      <c r="I14" s="11">
        <f>'E.1.L.E.'!J24</f>
        <v>0</v>
      </c>
      <c r="J14" s="11">
        <f>'E.1.L.E.'!K24</f>
        <v>0</v>
      </c>
    </row>
    <row r="15" spans="2:10" ht="15.95" customHeight="1" x14ac:dyDescent="0.25">
      <c r="B15" s="25"/>
      <c r="C15" s="3">
        <v>6</v>
      </c>
      <c r="D15" s="3" t="s">
        <v>25</v>
      </c>
      <c r="E15" s="11">
        <f>'E.1.L.E.'!F27</f>
        <v>0</v>
      </c>
      <c r="F15" s="11">
        <f>'E.1.L.E.'!G27</f>
        <v>0</v>
      </c>
      <c r="G15" s="11">
        <f>'E.1.L.E.'!H27</f>
        <v>0</v>
      </c>
      <c r="H15" s="11">
        <f>'E.1.L.E.'!I27</f>
        <v>0</v>
      </c>
      <c r="I15" s="11">
        <f>'E.1.L.E.'!J27</f>
        <v>0</v>
      </c>
      <c r="J15" s="11">
        <f>'E.1.L.E.'!K27</f>
        <v>0</v>
      </c>
    </row>
    <row r="16" spans="2:10" ht="15.95" customHeight="1" x14ac:dyDescent="0.25">
      <c r="B16" s="25"/>
      <c r="C16" s="3">
        <v>7</v>
      </c>
      <c r="D16" s="3" t="s">
        <v>116</v>
      </c>
      <c r="E16" s="11">
        <f>+'E.1.L.E.'!F30</f>
        <v>0</v>
      </c>
      <c r="F16" s="11">
        <f>+'E.1.L.E.'!G30</f>
        <v>0</v>
      </c>
      <c r="G16" s="11">
        <f>+'E.1.L.E.'!H30</f>
        <v>0</v>
      </c>
      <c r="H16" s="11">
        <f>+'E.1.L.E.'!I30</f>
        <v>0</v>
      </c>
      <c r="I16" s="11">
        <f>+'E.1.L.E.'!J30</f>
        <v>0</v>
      </c>
      <c r="J16" s="11">
        <f>+'E.1.L.E.'!K30</f>
        <v>0</v>
      </c>
    </row>
    <row r="17" spans="2:11" ht="15.95" customHeight="1" x14ac:dyDescent="0.25">
      <c r="B17" s="7">
        <v>2</v>
      </c>
      <c r="C17" s="29" t="s">
        <v>17</v>
      </c>
      <c r="D17" s="29"/>
      <c r="E17" s="12">
        <f>SUM(E18:E27)</f>
        <v>109193778</v>
      </c>
      <c r="F17" s="12">
        <f>SUM(F18:F27)</f>
        <v>5954509</v>
      </c>
      <c r="G17" s="12">
        <f t="shared" ref="G17:J17" si="1">SUM(G18:G27)</f>
        <v>115148287</v>
      </c>
      <c r="H17" s="12">
        <f t="shared" si="1"/>
        <v>79012152</v>
      </c>
      <c r="I17" s="12">
        <f t="shared" si="1"/>
        <v>76291446</v>
      </c>
      <c r="J17" s="12">
        <f t="shared" si="1"/>
        <v>36136135</v>
      </c>
    </row>
    <row r="18" spans="2:11" ht="15.95" customHeight="1" x14ac:dyDescent="0.25">
      <c r="B18" s="25"/>
      <c r="C18" s="3">
        <v>1</v>
      </c>
      <c r="D18" s="3" t="s">
        <v>26</v>
      </c>
      <c r="E18" s="11">
        <f>'E.2.L.E.'!F11</f>
        <v>0</v>
      </c>
      <c r="F18" s="11">
        <f>'E.2.L.E.'!G11</f>
        <v>0</v>
      </c>
      <c r="G18" s="11">
        <f>'E.2.L.E.'!H11</f>
        <v>0</v>
      </c>
      <c r="H18" s="11">
        <f>'E.2.L.E.'!I11</f>
        <v>0</v>
      </c>
      <c r="I18" s="11">
        <f>'E.2.L.E.'!J11</f>
        <v>0</v>
      </c>
      <c r="J18" s="11">
        <f>'E.2.L.E.'!K11</f>
        <v>0</v>
      </c>
    </row>
    <row r="19" spans="2:11" ht="15.95" customHeight="1" x14ac:dyDescent="0.25">
      <c r="B19" s="25"/>
      <c r="C19" s="3">
        <v>2</v>
      </c>
      <c r="D19" s="3" t="s">
        <v>27</v>
      </c>
      <c r="E19" s="11">
        <f>'E.2.L.E.'!F14</f>
        <v>0</v>
      </c>
      <c r="F19" s="11">
        <f>'E.2.L.E.'!G14</f>
        <v>0</v>
      </c>
      <c r="G19" s="11">
        <f>'E.2.L.E.'!H14</f>
        <v>0</v>
      </c>
      <c r="H19" s="11">
        <f>'E.2.L.E.'!I14</f>
        <v>0</v>
      </c>
      <c r="I19" s="11">
        <f>'E.2.L.E.'!J14</f>
        <v>0</v>
      </c>
      <c r="J19" s="11">
        <f>'E.2.L.E.'!K14</f>
        <v>0</v>
      </c>
    </row>
    <row r="20" spans="2:11" ht="15.95" customHeight="1" x14ac:dyDescent="0.25">
      <c r="B20" s="25"/>
      <c r="C20" s="3">
        <v>4</v>
      </c>
      <c r="D20" s="3" t="s">
        <v>28</v>
      </c>
      <c r="E20" s="11">
        <f>'E.2.L.E.'!F18</f>
        <v>0</v>
      </c>
      <c r="F20" s="11">
        <f>'E.2.L.E.'!G18</f>
        <v>0</v>
      </c>
      <c r="G20" s="11">
        <f>'E.2.L.E.'!H18</f>
        <v>0</v>
      </c>
      <c r="H20" s="11">
        <f>'E.2.L.E.'!I18</f>
        <v>0</v>
      </c>
      <c r="I20" s="11">
        <f>'E.2.L.E.'!J18</f>
        <v>0</v>
      </c>
      <c r="J20" s="11">
        <f>'E.2.L.E.'!K18</f>
        <v>0</v>
      </c>
    </row>
    <row r="21" spans="2:11" ht="15.95" customHeight="1" x14ac:dyDescent="0.25">
      <c r="B21" s="25"/>
      <c r="C21" s="3">
        <v>5</v>
      </c>
      <c r="D21" s="3" t="s">
        <v>29</v>
      </c>
      <c r="E21" s="11">
        <f>'E.2.L.E.'!F22</f>
        <v>0</v>
      </c>
      <c r="F21" s="11">
        <f>'E.2.L.E.'!G22</f>
        <v>0</v>
      </c>
      <c r="G21" s="11">
        <f>'E.2.L.E.'!H22</f>
        <v>0</v>
      </c>
      <c r="H21" s="11">
        <f>'E.2.L.E.'!I22</f>
        <v>0</v>
      </c>
      <c r="I21" s="11">
        <f>'E.2.L.E.'!J22</f>
        <v>0</v>
      </c>
      <c r="J21" s="11">
        <f>'E.2.L.E.'!K22</f>
        <v>0</v>
      </c>
    </row>
    <row r="22" spans="2:11" ht="15.95" customHeight="1" x14ac:dyDescent="0.25">
      <c r="B22" s="25"/>
      <c r="C22" s="3">
        <v>6</v>
      </c>
      <c r="D22" s="3" t="s">
        <v>30</v>
      </c>
      <c r="E22" s="11">
        <f>'E.2.L.E.'!F26</f>
        <v>0</v>
      </c>
      <c r="F22" s="11">
        <f>'E.2.L.E.'!G26</f>
        <v>0</v>
      </c>
      <c r="G22" s="11">
        <f>'E.2.L.E.'!H26</f>
        <v>0</v>
      </c>
      <c r="H22" s="11">
        <f>'E.2.L.E.'!I26</f>
        <v>0</v>
      </c>
      <c r="I22" s="11">
        <f>'E.2.L.E.'!J26</f>
        <v>0</v>
      </c>
      <c r="J22" s="11">
        <f>'E.2.L.E.'!K26</f>
        <v>0</v>
      </c>
    </row>
    <row r="23" spans="2:11" ht="15.95" customHeight="1" x14ac:dyDescent="0.25">
      <c r="B23" s="25"/>
      <c r="C23" s="3">
        <v>7</v>
      </c>
      <c r="D23" s="3" t="s">
        <v>31</v>
      </c>
      <c r="E23" s="11">
        <f>'E.2.L.E.'!F29</f>
        <v>0</v>
      </c>
      <c r="F23" s="11">
        <f>'E.2.L.E.'!G29</f>
        <v>0</v>
      </c>
      <c r="G23" s="11">
        <f>'E.2.L.E.'!H29</f>
        <v>0</v>
      </c>
      <c r="H23" s="11">
        <f>'E.2.L.E.'!I29</f>
        <v>0</v>
      </c>
      <c r="I23" s="11">
        <f>'E.2.L.E.'!J29</f>
        <v>0</v>
      </c>
      <c r="J23" s="11">
        <f>'E.2.L.E.'!K29</f>
        <v>0</v>
      </c>
    </row>
    <row r="24" spans="2:11" ht="15.95" customHeight="1" x14ac:dyDescent="0.25">
      <c r="B24" s="25"/>
      <c r="C24" s="3">
        <v>8</v>
      </c>
      <c r="D24" s="3" t="s">
        <v>32</v>
      </c>
      <c r="E24" s="11">
        <f>'E.2.L.E.'!F31</f>
        <v>0</v>
      </c>
      <c r="F24" s="11">
        <f>'E.2.L.E.'!G31</f>
        <v>0</v>
      </c>
      <c r="G24" s="11">
        <f>'E.2.L.E.'!H31</f>
        <v>0</v>
      </c>
      <c r="H24" s="11">
        <f>'E.2.L.E.'!I31</f>
        <v>0</v>
      </c>
      <c r="I24" s="11">
        <f>'E.2.L.E.'!J31</f>
        <v>0</v>
      </c>
      <c r="J24" s="11">
        <f>'E.2.L.E.'!K31</f>
        <v>0</v>
      </c>
    </row>
    <row r="25" spans="2:11" ht="15.95" customHeight="1" x14ac:dyDescent="0.25">
      <c r="B25" s="25"/>
      <c r="C25" s="3">
        <v>9</v>
      </c>
      <c r="D25" s="3" t="s">
        <v>33</v>
      </c>
      <c r="E25" s="11">
        <f>'E.2.L.E.'!F33</f>
        <v>0</v>
      </c>
      <c r="F25" s="11">
        <f>'E.2.L.E.'!G33</f>
        <v>0</v>
      </c>
      <c r="G25" s="11">
        <f>'E.2.L.E.'!H33</f>
        <v>0</v>
      </c>
      <c r="H25" s="11">
        <f>'E.2.L.E.'!I33</f>
        <v>0</v>
      </c>
      <c r="I25" s="11">
        <f>'E.2.L.E.'!J33</f>
        <v>0</v>
      </c>
      <c r="J25" s="11">
        <f>'E.2.L.E.'!K33</f>
        <v>0</v>
      </c>
    </row>
    <row r="26" spans="2:11" ht="15.95" customHeight="1" x14ac:dyDescent="0.25">
      <c r="B26" s="25"/>
      <c r="C26" s="3">
        <v>10</v>
      </c>
      <c r="D26" s="3" t="s">
        <v>34</v>
      </c>
      <c r="E26" s="11">
        <f>'E.2.L.E.'!F35</f>
        <v>0</v>
      </c>
      <c r="F26" s="11">
        <f>'E.2.L.E.'!G35</f>
        <v>0</v>
      </c>
      <c r="G26" s="11">
        <f>'E.2.L.E.'!H35</f>
        <v>0</v>
      </c>
      <c r="H26" s="11">
        <f>'E.2.L.E.'!I35</f>
        <v>0</v>
      </c>
      <c r="I26" s="11">
        <f>'E.2.L.E.'!J35</f>
        <v>0</v>
      </c>
      <c r="J26" s="11">
        <f>'E.2.L.E.'!K35</f>
        <v>0</v>
      </c>
    </row>
    <row r="27" spans="2:11" ht="15.95" customHeight="1" x14ac:dyDescent="0.25">
      <c r="B27" s="25"/>
      <c r="C27" s="3">
        <v>11</v>
      </c>
      <c r="D27" s="3" t="s">
        <v>35</v>
      </c>
      <c r="E27" s="11">
        <v>109193778</v>
      </c>
      <c r="F27" s="11">
        <v>5954509</v>
      </c>
      <c r="G27" s="11">
        <f>+E27+F27</f>
        <v>115148287</v>
      </c>
      <c r="H27" s="11">
        <v>79012152</v>
      </c>
      <c r="I27" s="11">
        <v>76291446</v>
      </c>
      <c r="J27" s="11">
        <f>+G27-H27</f>
        <v>36136135</v>
      </c>
    </row>
    <row r="28" spans="2:11" ht="15.95" customHeight="1" x14ac:dyDescent="0.25">
      <c r="B28" s="7">
        <v>3</v>
      </c>
      <c r="C28" s="29" t="s">
        <v>18</v>
      </c>
      <c r="D28" s="29"/>
      <c r="E28" s="12">
        <f>SUM(E29:E38)</f>
        <v>0</v>
      </c>
      <c r="F28" s="12">
        <f t="shared" ref="F28:J28" si="2">SUM(F29:F38)</f>
        <v>0</v>
      </c>
      <c r="G28" s="12">
        <f t="shared" si="2"/>
        <v>0</v>
      </c>
      <c r="H28" s="12">
        <f t="shared" si="2"/>
        <v>0</v>
      </c>
      <c r="I28" s="12">
        <f t="shared" si="2"/>
        <v>0</v>
      </c>
      <c r="J28" s="12">
        <f t="shared" si="2"/>
        <v>0</v>
      </c>
    </row>
    <row r="29" spans="2:11" ht="15.95" customHeight="1" x14ac:dyDescent="0.25">
      <c r="B29" s="25"/>
      <c r="C29" s="3">
        <v>1</v>
      </c>
      <c r="D29" s="3" t="s">
        <v>36</v>
      </c>
      <c r="E29" s="11">
        <f>'E.3.L.E.'!F10</f>
        <v>0</v>
      </c>
      <c r="F29" s="11">
        <f>'E.3.L.E.'!G10</f>
        <v>0</v>
      </c>
      <c r="G29" s="11">
        <f>'E.3.L.E.'!H10</f>
        <v>0</v>
      </c>
      <c r="H29" s="11">
        <f>'E.3.L.E.'!I10</f>
        <v>0</v>
      </c>
      <c r="I29" s="11">
        <f>'E.3.L.E.'!J10</f>
        <v>0</v>
      </c>
      <c r="J29" s="11">
        <f>'E.3.L.E.'!K10</f>
        <v>0</v>
      </c>
    </row>
    <row r="30" spans="2:11" ht="15.95" customHeight="1" x14ac:dyDescent="0.25">
      <c r="B30" s="25"/>
      <c r="C30" s="3">
        <v>2</v>
      </c>
      <c r="D30" s="3" t="s">
        <v>37</v>
      </c>
      <c r="E30" s="11">
        <f>'E.3.L.E.'!F17</f>
        <v>0</v>
      </c>
      <c r="F30" s="11">
        <f>'E.3.L.E.'!G17</f>
        <v>0</v>
      </c>
      <c r="G30" s="11">
        <f>'E.3.L.E.'!H17</f>
        <v>0</v>
      </c>
      <c r="H30" s="11">
        <f>'E.3.L.E.'!I17</f>
        <v>0</v>
      </c>
      <c r="I30" s="11">
        <f>'E.3.L.E.'!J17</f>
        <v>0</v>
      </c>
      <c r="J30" s="11">
        <f>'E.3.L.E.'!K17</f>
        <v>0</v>
      </c>
    </row>
    <row r="31" spans="2:11" ht="15.95" customHeight="1" x14ac:dyDescent="0.25">
      <c r="B31" s="25"/>
      <c r="C31" s="3">
        <v>3</v>
      </c>
      <c r="D31" s="3" t="s">
        <v>38</v>
      </c>
      <c r="E31" s="11">
        <f>'E.3.L.E.'!F20</f>
        <v>0</v>
      </c>
      <c r="F31" s="11">
        <f>'E.3.L.E.'!G20</f>
        <v>0</v>
      </c>
      <c r="G31" s="11">
        <f>'E.3.L.E.'!H20</f>
        <v>0</v>
      </c>
      <c r="H31" s="11">
        <f>'E.3.L.E.'!I20</f>
        <v>0</v>
      </c>
      <c r="I31" s="11">
        <f>'E.3.L.E.'!J20</f>
        <v>0</v>
      </c>
      <c r="J31" s="11">
        <f>'E.3.L.E.'!K20</f>
        <v>0</v>
      </c>
      <c r="K31" s="11"/>
    </row>
    <row r="32" spans="2:11" ht="15.95" customHeight="1" x14ac:dyDescent="0.25">
      <c r="B32" s="25"/>
      <c r="C32" s="3">
        <v>4</v>
      </c>
      <c r="D32" s="3" t="s">
        <v>39</v>
      </c>
      <c r="E32" s="11">
        <f>'E.3.L.E.'!F22</f>
        <v>0</v>
      </c>
      <c r="F32" s="11">
        <f>'E.3.L.E.'!G22</f>
        <v>0</v>
      </c>
      <c r="G32" s="11">
        <f>'E.3.L.E.'!H22</f>
        <v>0</v>
      </c>
      <c r="H32" s="11">
        <f>'E.3.L.E.'!I22</f>
        <v>0</v>
      </c>
      <c r="I32" s="11">
        <f>'E.3.L.E.'!J22</f>
        <v>0</v>
      </c>
      <c r="J32" s="11">
        <f>'E.3.L.E.'!K22</f>
        <v>0</v>
      </c>
    </row>
    <row r="33" spans="2:10" ht="15.95" customHeight="1" x14ac:dyDescent="0.25">
      <c r="B33" s="25"/>
      <c r="C33" s="3">
        <v>5</v>
      </c>
      <c r="D33" s="3" t="s">
        <v>40</v>
      </c>
      <c r="E33" s="11">
        <f>'E.3.L.E.'!F24</f>
        <v>0</v>
      </c>
      <c r="F33" s="11">
        <f>'E.3.L.E.'!G24</f>
        <v>0</v>
      </c>
      <c r="G33" s="11">
        <f>'E.3.L.E.'!H24</f>
        <v>0</v>
      </c>
      <c r="H33" s="11">
        <f>'E.3.L.E.'!I24</f>
        <v>0</v>
      </c>
      <c r="I33" s="11">
        <f>'E.3.L.E.'!J24</f>
        <v>0</v>
      </c>
      <c r="J33" s="11">
        <f>'E.3.L.E.'!K24</f>
        <v>0</v>
      </c>
    </row>
    <row r="34" spans="2:10" ht="15.95" customHeight="1" x14ac:dyDescent="0.25">
      <c r="B34" s="25"/>
      <c r="C34" s="3">
        <v>6</v>
      </c>
      <c r="D34" s="3" t="s">
        <v>41</v>
      </c>
      <c r="E34" s="11">
        <f>'E.3.L.E.'!F26</f>
        <v>0</v>
      </c>
      <c r="F34" s="11">
        <f>'E.3.L.E.'!G26</f>
        <v>0</v>
      </c>
      <c r="G34" s="11">
        <f>'E.3.L.E.'!H26</f>
        <v>0</v>
      </c>
      <c r="H34" s="11">
        <f>'E.3.L.E.'!I26</f>
        <v>0</v>
      </c>
      <c r="I34" s="11">
        <f>'E.3.L.E.'!J26</f>
        <v>0</v>
      </c>
      <c r="J34" s="11">
        <f>'E.3.L.E.'!K26</f>
        <v>0</v>
      </c>
    </row>
    <row r="35" spans="2:10" ht="15.95" customHeight="1" x14ac:dyDescent="0.25">
      <c r="B35" s="25"/>
      <c r="C35" s="3">
        <v>7</v>
      </c>
      <c r="D35" s="3" t="s">
        <v>42</v>
      </c>
      <c r="E35" s="11">
        <f>'E.3.L.E.'!F31</f>
        <v>0</v>
      </c>
      <c r="F35" s="11">
        <f>'E.3.L.E.'!G31</f>
        <v>0</v>
      </c>
      <c r="G35" s="11">
        <f>'E.3.L.E.'!H31</f>
        <v>0</v>
      </c>
      <c r="H35" s="11">
        <f>'E.3.L.E.'!I31</f>
        <v>0</v>
      </c>
      <c r="I35" s="11">
        <f>'E.3.L.E.'!J31</f>
        <v>0</v>
      </c>
      <c r="J35" s="11">
        <f>'E.3.L.E.'!K31</f>
        <v>0</v>
      </c>
    </row>
    <row r="36" spans="2:10" ht="15.95" customHeight="1" x14ac:dyDescent="0.25">
      <c r="B36" s="25"/>
      <c r="C36" s="3">
        <v>8</v>
      </c>
      <c r="D36" s="3" t="s">
        <v>43</v>
      </c>
      <c r="E36" s="11">
        <f>'E.3.L.E.'!F36</f>
        <v>0</v>
      </c>
      <c r="F36" s="11">
        <f>'E.3.L.E.'!G36</f>
        <v>0</v>
      </c>
      <c r="G36" s="11">
        <f>'E.3.L.E.'!H36</f>
        <v>0</v>
      </c>
      <c r="H36" s="11">
        <f>'E.3.L.E.'!I36</f>
        <v>0</v>
      </c>
      <c r="I36" s="11">
        <f>'E.3.L.E.'!J36</f>
        <v>0</v>
      </c>
      <c r="J36" s="11">
        <f>'E.3.L.E.'!K36</f>
        <v>0</v>
      </c>
    </row>
    <row r="37" spans="2:10" ht="15.95" customHeight="1" x14ac:dyDescent="0.25">
      <c r="B37" s="25"/>
      <c r="C37" s="3">
        <v>9</v>
      </c>
      <c r="D37" s="3" t="s">
        <v>44</v>
      </c>
      <c r="E37" s="11">
        <f>'E.3.L.E.'!F38</f>
        <v>0</v>
      </c>
      <c r="F37" s="11">
        <f>'E.3.L.E.'!G38</f>
        <v>0</v>
      </c>
      <c r="G37" s="11">
        <f>'E.3.L.E.'!H38</f>
        <v>0</v>
      </c>
      <c r="H37" s="11">
        <f>'E.3.L.E.'!I38</f>
        <v>0</v>
      </c>
      <c r="I37" s="11">
        <f>'E.3.L.E.'!J38</f>
        <v>0</v>
      </c>
      <c r="J37" s="11">
        <f>'E.3.L.E.'!K38</f>
        <v>0</v>
      </c>
    </row>
    <row r="38" spans="2:10" ht="15.95" customHeight="1" x14ac:dyDescent="0.25">
      <c r="B38" s="25"/>
      <c r="C38" s="3">
        <v>10</v>
      </c>
      <c r="D38" s="3" t="s">
        <v>45</v>
      </c>
      <c r="E38" s="11">
        <f>'E.3.L.E.'!F41</f>
        <v>0</v>
      </c>
      <c r="F38" s="11">
        <f>'E.3.L.E.'!G41</f>
        <v>0</v>
      </c>
      <c r="G38" s="11">
        <f>'E.3.L.E.'!H41</f>
        <v>0</v>
      </c>
      <c r="H38" s="11">
        <f>'E.3.L.E.'!I41</f>
        <v>0</v>
      </c>
      <c r="I38" s="11">
        <f>'E.3.L.E.'!J41</f>
        <v>0</v>
      </c>
      <c r="J38" s="11">
        <f>'E.3.L.E.'!K41</f>
        <v>0</v>
      </c>
    </row>
    <row r="39" spans="2:10" ht="15.95" customHeight="1" x14ac:dyDescent="0.25">
      <c r="B39" s="7">
        <v>4</v>
      </c>
      <c r="C39" s="29" t="s">
        <v>19</v>
      </c>
      <c r="D39" s="29"/>
      <c r="E39" s="12">
        <f>SUM(E40:E45)</f>
        <v>0</v>
      </c>
      <c r="F39" s="12">
        <f t="shared" ref="F39:J39" si="3">SUM(F40:F45)</f>
        <v>0</v>
      </c>
      <c r="G39" s="12">
        <f t="shared" si="3"/>
        <v>0</v>
      </c>
      <c r="H39" s="12">
        <f t="shared" si="3"/>
        <v>0</v>
      </c>
      <c r="I39" s="12">
        <f t="shared" si="3"/>
        <v>0</v>
      </c>
      <c r="J39" s="12">
        <f t="shared" si="3"/>
        <v>0</v>
      </c>
    </row>
    <row r="40" spans="2:10" ht="15.95" customHeight="1" x14ac:dyDescent="0.25">
      <c r="B40" s="25"/>
      <c r="C40" s="3">
        <v>1</v>
      </c>
      <c r="D40" s="3" t="s">
        <v>46</v>
      </c>
      <c r="E40" s="11">
        <f>'E.4.L.E.'!F11</f>
        <v>0</v>
      </c>
      <c r="F40" s="11">
        <f>'E.4.L.E.'!G11</f>
        <v>0</v>
      </c>
      <c r="G40" s="11">
        <f>'E.4.L.E.'!H11</f>
        <v>0</v>
      </c>
      <c r="H40" s="11">
        <f>'E.4.L.E.'!I11</f>
        <v>0</v>
      </c>
      <c r="I40" s="11">
        <f>'E.4.L.E.'!J11</f>
        <v>0</v>
      </c>
      <c r="J40" s="11">
        <f>'E.4.L.E.'!K11</f>
        <v>0</v>
      </c>
    </row>
    <row r="41" spans="2:10" ht="15.95" customHeight="1" x14ac:dyDescent="0.25">
      <c r="B41" s="25"/>
      <c r="C41" s="3">
        <v>2</v>
      </c>
      <c r="D41" s="3" t="s">
        <v>47</v>
      </c>
      <c r="E41" s="11">
        <f>'E.4.L.E.'!F13</f>
        <v>0</v>
      </c>
      <c r="F41" s="11">
        <f>'E.4.L.E.'!G13</f>
        <v>0</v>
      </c>
      <c r="G41" s="11">
        <f>'E.4.L.E.'!H13</f>
        <v>0</v>
      </c>
      <c r="H41" s="11">
        <f>'E.4.L.E.'!I13</f>
        <v>0</v>
      </c>
      <c r="I41" s="11">
        <f>'E.4.L.E.'!J13</f>
        <v>0</v>
      </c>
      <c r="J41" s="11">
        <f>'E.4.L.E.'!K13</f>
        <v>0</v>
      </c>
    </row>
    <row r="42" spans="2:10" ht="15.95" customHeight="1" x14ac:dyDescent="0.25">
      <c r="B42" s="25"/>
      <c r="C42" s="3">
        <v>6</v>
      </c>
      <c r="D42" s="3" t="s">
        <v>48</v>
      </c>
      <c r="E42" s="11">
        <f>'E.4.L.E.'!F15</f>
        <v>0</v>
      </c>
      <c r="F42" s="11">
        <f>'E.4.L.E.'!G15</f>
        <v>0</v>
      </c>
      <c r="G42" s="11">
        <f>'E.4.L.E.'!H15</f>
        <v>0</v>
      </c>
      <c r="H42" s="11">
        <f>'E.4.L.E.'!I15</f>
        <v>0</v>
      </c>
      <c r="I42" s="11">
        <f>'E.4.L.E.'!J15</f>
        <v>0</v>
      </c>
      <c r="J42" s="11">
        <f>'E.4.L.E.'!K15</f>
        <v>0</v>
      </c>
    </row>
    <row r="43" spans="2:10" ht="15.95" customHeight="1" x14ac:dyDescent="0.25">
      <c r="B43" s="25"/>
      <c r="C43" s="3">
        <v>7</v>
      </c>
      <c r="D43" s="3" t="s">
        <v>49</v>
      </c>
      <c r="E43" s="11">
        <f>'E.4.L.E.'!F17</f>
        <v>0</v>
      </c>
      <c r="F43" s="11">
        <f>'E.4.L.E.'!G17</f>
        <v>0</v>
      </c>
      <c r="G43" s="11">
        <f>'E.4.L.E.'!H17</f>
        <v>0</v>
      </c>
      <c r="H43" s="11">
        <f>'E.4.L.E.'!I17</f>
        <v>0</v>
      </c>
      <c r="I43" s="11">
        <f>'E.4.L.E.'!J17</f>
        <v>0</v>
      </c>
      <c r="J43" s="11">
        <f>'E.4.L.E.'!K17</f>
        <v>0</v>
      </c>
    </row>
    <row r="44" spans="2:10" ht="15.95" customHeight="1" x14ac:dyDescent="0.25">
      <c r="B44" s="25"/>
      <c r="C44" s="3">
        <v>8</v>
      </c>
      <c r="D44" s="3" t="s">
        <v>50</v>
      </c>
      <c r="E44" s="11">
        <f>'E.4.L.E.'!F21</f>
        <v>0</v>
      </c>
      <c r="F44" s="11">
        <f>'E.4.L.E.'!G21</f>
        <v>0</v>
      </c>
      <c r="G44" s="11">
        <f>'E.4.L.E.'!H21</f>
        <v>0</v>
      </c>
      <c r="H44" s="11">
        <f>'E.4.L.E.'!I21</f>
        <v>0</v>
      </c>
      <c r="I44" s="11">
        <f>'E.4.L.E.'!J21</f>
        <v>0</v>
      </c>
      <c r="J44" s="11">
        <f>'E.4.L.E.'!K21</f>
        <v>0</v>
      </c>
    </row>
    <row r="45" spans="2:10" ht="15.95" customHeight="1" x14ac:dyDescent="0.25">
      <c r="B45" s="25"/>
      <c r="C45" s="3">
        <v>9</v>
      </c>
      <c r="D45" s="3" t="s">
        <v>51</v>
      </c>
      <c r="E45" s="11">
        <f>'E.4.L.E.'!F23</f>
        <v>0</v>
      </c>
      <c r="F45" s="11">
        <f>'E.4.L.E.'!G23</f>
        <v>0</v>
      </c>
      <c r="G45" s="11">
        <f>'E.4.L.E.'!H23</f>
        <v>0</v>
      </c>
      <c r="H45" s="11">
        <f>'E.4.L.E.'!I23</f>
        <v>0</v>
      </c>
      <c r="I45" s="11">
        <f>'E.4.L.E.'!J23</f>
        <v>0</v>
      </c>
      <c r="J45" s="11">
        <f>'E.4.L.E.'!K23</f>
        <v>0</v>
      </c>
    </row>
    <row r="46" spans="2:10" ht="15.95" customHeight="1" x14ac:dyDescent="0.25">
      <c r="B46" s="13"/>
      <c r="C46" s="46" t="s">
        <v>11</v>
      </c>
      <c r="D46" s="47"/>
      <c r="E46" s="14">
        <f>E9+E17+E28+E39</f>
        <v>109193778</v>
      </c>
      <c r="F46" s="14">
        <f t="shared" ref="F46:J46" si="4">F9+F17+F28+F39</f>
        <v>5954509</v>
      </c>
      <c r="G46" s="14">
        <f t="shared" si="4"/>
        <v>115148287</v>
      </c>
      <c r="H46" s="14">
        <f t="shared" si="4"/>
        <v>79012152</v>
      </c>
      <c r="I46" s="14">
        <f t="shared" si="4"/>
        <v>76291446</v>
      </c>
      <c r="J46" s="14">
        <f t="shared" si="4"/>
        <v>36136135</v>
      </c>
    </row>
    <row r="47" spans="2:10" x14ac:dyDescent="0.25">
      <c r="E47" s="20"/>
      <c r="F47" s="20"/>
      <c r="G47" s="20"/>
      <c r="H47" s="20"/>
      <c r="I47" s="20"/>
      <c r="J47" s="20"/>
    </row>
    <row r="48" spans="2:10" x14ac:dyDescent="0.25">
      <c r="E48" s="20"/>
      <c r="J48" s="20"/>
    </row>
    <row r="49" spans="5:10" x14ac:dyDescent="0.25">
      <c r="E49" s="20"/>
      <c r="J49" s="20"/>
    </row>
    <row r="50" spans="5:10" x14ac:dyDescent="0.25">
      <c r="E50" s="20"/>
    </row>
    <row r="51" spans="5:10" x14ac:dyDescent="0.25">
      <c r="E51" s="20"/>
    </row>
    <row r="52" spans="5:10" x14ac:dyDescent="0.25">
      <c r="E52" s="20"/>
    </row>
  </sheetData>
  <mergeCells count="12">
    <mergeCell ref="C46:D46"/>
    <mergeCell ref="B1:J1"/>
    <mergeCell ref="B2:J2"/>
    <mergeCell ref="B3:J3"/>
    <mergeCell ref="B4:J4"/>
    <mergeCell ref="B6:D8"/>
    <mergeCell ref="E6:I6"/>
    <mergeCell ref="J6:J7"/>
    <mergeCell ref="C9:D9"/>
    <mergeCell ref="C39:D39"/>
    <mergeCell ref="C17:D17"/>
    <mergeCell ref="C28:D28"/>
  </mergeCells>
  <printOptions horizontalCentered="1"/>
  <pageMargins left="0.66" right="0.35" top="0.59055118110236227" bottom="0.19685039370078741" header="0" footer="0"/>
  <pageSetup scale="73" fitToHeight="0" orientation="landscape" horizontalDpi="300" verticalDpi="300" r:id="rId1"/>
  <headerFooter>
    <oddFooter>&amp;R&amp;10Programática/12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1"/>
  <sheetViews>
    <sheetView view="pageBreakPreview" topLeftCell="A16" zoomScaleNormal="100" zoomScaleSheetLayoutView="100" workbookViewId="0">
      <selection activeCell="F13" sqref="F13"/>
    </sheetView>
  </sheetViews>
  <sheetFormatPr baseColWidth="10" defaultRowHeight="15" x14ac:dyDescent="0.25"/>
  <cols>
    <col min="1" max="1" width="2.140625" style="2" customWidth="1"/>
    <col min="2" max="4" width="2.7109375" style="4" customWidth="1"/>
    <col min="5" max="5" width="62.7109375" style="4" customWidth="1"/>
    <col min="6" max="11" width="16.7109375" style="4" customWidth="1"/>
    <col min="12" max="12" width="1.7109375" customWidth="1"/>
  </cols>
  <sheetData>
    <row r="1" spans="2:11" ht="18" customHeight="1" x14ac:dyDescent="0.25">
      <c r="B1" s="30" t="s">
        <v>118</v>
      </c>
      <c r="C1" s="31"/>
      <c r="D1" s="31"/>
      <c r="E1" s="31"/>
      <c r="F1" s="31"/>
      <c r="G1" s="31"/>
      <c r="H1" s="31"/>
      <c r="I1" s="31"/>
      <c r="J1" s="32"/>
      <c r="K1" s="50"/>
    </row>
    <row r="2" spans="2:11" ht="18" customHeight="1" x14ac:dyDescent="0.25">
      <c r="B2" s="33" t="s">
        <v>122</v>
      </c>
      <c r="C2" s="34"/>
      <c r="D2" s="34"/>
      <c r="E2" s="34"/>
      <c r="F2" s="34"/>
      <c r="G2" s="34"/>
      <c r="H2" s="34"/>
      <c r="I2" s="34"/>
      <c r="J2" s="34"/>
      <c r="K2" s="51"/>
    </row>
    <row r="3" spans="2:11" ht="18" customHeight="1" x14ac:dyDescent="0.25">
      <c r="B3" s="33" t="s">
        <v>119</v>
      </c>
      <c r="C3" s="34"/>
      <c r="D3" s="34"/>
      <c r="E3" s="34"/>
      <c r="F3" s="34"/>
      <c r="G3" s="34"/>
      <c r="H3" s="34"/>
      <c r="I3" s="34"/>
      <c r="J3" s="34"/>
      <c r="K3" s="51"/>
    </row>
    <row r="4" spans="2:11" ht="18" customHeight="1" thickBot="1" x14ac:dyDescent="0.3">
      <c r="B4" s="36" t="s">
        <v>123</v>
      </c>
      <c r="C4" s="37"/>
      <c r="D4" s="37"/>
      <c r="E4" s="37"/>
      <c r="F4" s="37"/>
      <c r="G4" s="37"/>
      <c r="H4" s="37"/>
      <c r="I4" s="37"/>
      <c r="J4" s="38"/>
      <c r="K4" s="52"/>
    </row>
    <row r="5" spans="2:11" s="2" customFormat="1" ht="2.25" customHeight="1" thickBot="1" x14ac:dyDescent="0.3">
      <c r="B5" s="1"/>
      <c r="C5" s="1" t="s">
        <v>0</v>
      </c>
      <c r="D5" s="1"/>
      <c r="E5" s="1"/>
      <c r="F5" s="1"/>
      <c r="G5" s="1"/>
      <c r="H5" s="1"/>
      <c r="I5" s="1"/>
      <c r="J5" s="1"/>
      <c r="K5" s="1"/>
    </row>
    <row r="6" spans="2:11" ht="15.75" thickBot="1" x14ac:dyDescent="0.3">
      <c r="B6" s="39" t="s">
        <v>1</v>
      </c>
      <c r="C6" s="40"/>
      <c r="D6" s="40"/>
      <c r="E6" s="40"/>
      <c r="F6" s="45" t="s">
        <v>2</v>
      </c>
      <c r="G6" s="45"/>
      <c r="H6" s="45"/>
      <c r="I6" s="45"/>
      <c r="J6" s="45"/>
      <c r="K6" s="45" t="s">
        <v>3</v>
      </c>
    </row>
    <row r="7" spans="2:11" ht="23.25" thickBot="1" x14ac:dyDescent="0.3">
      <c r="B7" s="41"/>
      <c r="C7" s="42"/>
      <c r="D7" s="42"/>
      <c r="E7" s="42"/>
      <c r="F7" s="15" t="s">
        <v>4</v>
      </c>
      <c r="G7" s="15" t="s">
        <v>5</v>
      </c>
      <c r="H7" s="15" t="s">
        <v>6</v>
      </c>
      <c r="I7" s="15" t="s">
        <v>7</v>
      </c>
      <c r="J7" s="15" t="s">
        <v>8</v>
      </c>
      <c r="K7" s="45"/>
    </row>
    <row r="8" spans="2:11" ht="15.75" customHeight="1" thickBot="1" x14ac:dyDescent="0.3">
      <c r="B8" s="43"/>
      <c r="C8" s="44"/>
      <c r="D8" s="44"/>
      <c r="E8" s="44"/>
      <c r="F8" s="15">
        <v>1</v>
      </c>
      <c r="G8" s="15">
        <v>2</v>
      </c>
      <c r="H8" s="15" t="s">
        <v>9</v>
      </c>
      <c r="I8" s="15">
        <v>4</v>
      </c>
      <c r="J8" s="15">
        <v>5</v>
      </c>
      <c r="K8" s="15" t="s">
        <v>10</v>
      </c>
    </row>
    <row r="9" spans="2:11" ht="15" customHeight="1" x14ac:dyDescent="0.25">
      <c r="B9" s="26">
        <v>1</v>
      </c>
      <c r="C9" s="29" t="s">
        <v>16</v>
      </c>
      <c r="D9" s="29"/>
      <c r="E9" s="49"/>
      <c r="F9" s="12">
        <f t="shared" ref="F9:K9" si="0">F11+F15+F20+F22+F24+F27+F30</f>
        <v>0</v>
      </c>
      <c r="G9" s="12">
        <f t="shared" si="0"/>
        <v>0</v>
      </c>
      <c r="H9" s="12">
        <f t="shared" si="0"/>
        <v>0</v>
      </c>
      <c r="I9" s="12">
        <f t="shared" si="0"/>
        <v>0</v>
      </c>
      <c r="J9" s="12">
        <f t="shared" si="0"/>
        <v>0</v>
      </c>
      <c r="K9" s="12">
        <f t="shared" si="0"/>
        <v>0</v>
      </c>
    </row>
    <row r="10" spans="2:11" ht="15" customHeight="1" x14ac:dyDescent="0.25">
      <c r="B10" s="26"/>
      <c r="C10" s="22"/>
      <c r="D10" s="22"/>
      <c r="E10" s="23"/>
      <c r="F10" s="11"/>
      <c r="G10" s="11"/>
      <c r="H10" s="11"/>
      <c r="I10" s="11"/>
      <c r="J10" s="11"/>
      <c r="K10" s="9"/>
    </row>
    <row r="11" spans="2:11" ht="15" customHeight="1" x14ac:dyDescent="0.25">
      <c r="B11" s="7"/>
      <c r="C11" s="22">
        <v>1</v>
      </c>
      <c r="D11" s="29" t="s">
        <v>20</v>
      </c>
      <c r="E11" s="49"/>
      <c r="F11" s="12">
        <f>SUM(F12:F14)</f>
        <v>0</v>
      </c>
      <c r="G11" s="12">
        <f t="shared" ref="G11:K11" si="1">SUM(G12:G14)</f>
        <v>0</v>
      </c>
      <c r="H11" s="12">
        <f t="shared" si="1"/>
        <v>0</v>
      </c>
      <c r="I11" s="12">
        <f t="shared" si="1"/>
        <v>0</v>
      </c>
      <c r="J11" s="12">
        <f t="shared" si="1"/>
        <v>0</v>
      </c>
      <c r="K11" s="12">
        <f t="shared" si="1"/>
        <v>0</v>
      </c>
    </row>
    <row r="12" spans="2:11" ht="15" customHeight="1" x14ac:dyDescent="0.25">
      <c r="B12" s="7"/>
      <c r="C12" s="22"/>
      <c r="D12" s="19">
        <v>1</v>
      </c>
      <c r="E12" s="3" t="s">
        <v>52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9">
        <v>0</v>
      </c>
    </row>
    <row r="13" spans="2:11" ht="21.75" customHeight="1" x14ac:dyDescent="0.25">
      <c r="B13" s="7"/>
      <c r="C13" s="22"/>
      <c r="D13" s="19">
        <v>2</v>
      </c>
      <c r="E13" s="3" t="s">
        <v>53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9">
        <v>0</v>
      </c>
    </row>
    <row r="14" spans="2:11" ht="15" customHeight="1" x14ac:dyDescent="0.25">
      <c r="B14" s="7"/>
      <c r="C14" s="22"/>
      <c r="D14" s="19">
        <v>4</v>
      </c>
      <c r="E14" s="3" t="s">
        <v>54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9">
        <v>0</v>
      </c>
    </row>
    <row r="15" spans="2:11" ht="15" customHeight="1" x14ac:dyDescent="0.25">
      <c r="B15" s="7"/>
      <c r="C15" s="18">
        <v>2</v>
      </c>
      <c r="D15" s="29" t="s">
        <v>21</v>
      </c>
      <c r="E15" s="49"/>
      <c r="F15" s="12">
        <f>SUM(F16:F19)</f>
        <v>0</v>
      </c>
      <c r="G15" s="12">
        <f t="shared" ref="G15:K15" si="2">SUM(G16:G19)</f>
        <v>0</v>
      </c>
      <c r="H15" s="12">
        <f t="shared" si="2"/>
        <v>0</v>
      </c>
      <c r="I15" s="12">
        <f t="shared" si="2"/>
        <v>0</v>
      </c>
      <c r="J15" s="12">
        <f t="shared" si="2"/>
        <v>0</v>
      </c>
      <c r="K15" s="12">
        <f t="shared" si="2"/>
        <v>0</v>
      </c>
    </row>
    <row r="16" spans="2:11" ht="21.75" customHeight="1" x14ac:dyDescent="0.25">
      <c r="B16" s="7"/>
      <c r="C16" s="22"/>
      <c r="D16" s="19">
        <v>1</v>
      </c>
      <c r="E16" s="3" t="s">
        <v>55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9">
        <v>0</v>
      </c>
    </row>
    <row r="17" spans="2:11" ht="15" customHeight="1" x14ac:dyDescent="0.25">
      <c r="B17" s="7"/>
      <c r="C17" s="22"/>
      <c r="D17" s="19">
        <v>2</v>
      </c>
      <c r="E17" s="3" t="s">
        <v>56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9">
        <v>0</v>
      </c>
    </row>
    <row r="18" spans="2:11" ht="21.75" customHeight="1" x14ac:dyDescent="0.25">
      <c r="B18" s="7"/>
      <c r="C18" s="22"/>
      <c r="D18" s="19">
        <v>3</v>
      </c>
      <c r="E18" s="3" t="s">
        <v>57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9">
        <v>0</v>
      </c>
    </row>
    <row r="19" spans="2:11" ht="15" customHeight="1" x14ac:dyDescent="0.25">
      <c r="B19" s="7"/>
      <c r="C19" s="16"/>
      <c r="D19" s="19">
        <v>4</v>
      </c>
      <c r="E19" s="3" t="s">
        <v>58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9">
        <v>0</v>
      </c>
    </row>
    <row r="20" spans="2:11" ht="15" customHeight="1" x14ac:dyDescent="0.25">
      <c r="B20" s="6"/>
      <c r="C20" s="18">
        <v>3</v>
      </c>
      <c r="D20" s="29" t="s">
        <v>22</v>
      </c>
      <c r="E20" s="49"/>
      <c r="F20" s="12">
        <f>SUM(F21)</f>
        <v>0</v>
      </c>
      <c r="G20" s="12">
        <f t="shared" ref="G20:K20" si="3">SUM(G21)</f>
        <v>0</v>
      </c>
      <c r="H20" s="12">
        <f t="shared" si="3"/>
        <v>0</v>
      </c>
      <c r="I20" s="12">
        <f t="shared" si="3"/>
        <v>0</v>
      </c>
      <c r="J20" s="12">
        <f t="shared" si="3"/>
        <v>0</v>
      </c>
      <c r="K20" s="12">
        <f t="shared" si="3"/>
        <v>0</v>
      </c>
    </row>
    <row r="21" spans="2:11" ht="15" customHeight="1" x14ac:dyDescent="0.25">
      <c r="B21" s="6"/>
      <c r="C21" s="3"/>
      <c r="D21" s="3">
        <v>1</v>
      </c>
      <c r="E21" s="3" t="s">
        <v>59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</row>
    <row r="22" spans="2:11" ht="15" customHeight="1" x14ac:dyDescent="0.25">
      <c r="B22" s="6"/>
      <c r="C22" s="18">
        <v>4</v>
      </c>
      <c r="D22" s="29" t="s">
        <v>23</v>
      </c>
      <c r="E22" s="49"/>
      <c r="F22" s="12">
        <f>SUM(F23)</f>
        <v>0</v>
      </c>
      <c r="G22" s="12">
        <f t="shared" ref="G22:K22" si="4">SUM(G23)</f>
        <v>0</v>
      </c>
      <c r="H22" s="12">
        <f t="shared" si="4"/>
        <v>0</v>
      </c>
      <c r="I22" s="12">
        <f t="shared" si="4"/>
        <v>0</v>
      </c>
      <c r="J22" s="12">
        <f t="shared" si="4"/>
        <v>0</v>
      </c>
      <c r="K22" s="12">
        <f t="shared" si="4"/>
        <v>0</v>
      </c>
    </row>
    <row r="23" spans="2:11" ht="21.75" customHeight="1" x14ac:dyDescent="0.25">
      <c r="B23" s="6"/>
      <c r="C23" s="3"/>
      <c r="D23" s="3">
        <v>1</v>
      </c>
      <c r="E23" s="3" t="s">
        <v>60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9">
        <v>0</v>
      </c>
    </row>
    <row r="24" spans="2:11" ht="15" customHeight="1" x14ac:dyDescent="0.25">
      <c r="B24" s="6"/>
      <c r="C24" s="18">
        <v>5</v>
      </c>
      <c r="D24" s="29" t="s">
        <v>24</v>
      </c>
      <c r="E24" s="49"/>
      <c r="F24" s="12">
        <f>SUM(F25:F26)</f>
        <v>0</v>
      </c>
      <c r="G24" s="12">
        <f t="shared" ref="G24:K24" si="5">SUM(G25:G26)</f>
        <v>0</v>
      </c>
      <c r="H24" s="12">
        <f t="shared" si="5"/>
        <v>0</v>
      </c>
      <c r="I24" s="12">
        <f t="shared" si="5"/>
        <v>0</v>
      </c>
      <c r="J24" s="12">
        <f t="shared" si="5"/>
        <v>0</v>
      </c>
      <c r="K24" s="12">
        <f t="shared" si="5"/>
        <v>0</v>
      </c>
    </row>
    <row r="25" spans="2:11" ht="15" customHeight="1" x14ac:dyDescent="0.25">
      <c r="B25" s="6"/>
      <c r="C25" s="3"/>
      <c r="D25" s="3">
        <v>1</v>
      </c>
      <c r="E25" s="3" t="s">
        <v>61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9">
        <v>0</v>
      </c>
    </row>
    <row r="26" spans="2:11" ht="15" customHeight="1" x14ac:dyDescent="0.25">
      <c r="B26" s="6"/>
      <c r="C26" s="3"/>
      <c r="D26" s="3">
        <v>2</v>
      </c>
      <c r="E26" s="3" t="s">
        <v>62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9">
        <v>0</v>
      </c>
    </row>
    <row r="27" spans="2:11" ht="15" customHeight="1" x14ac:dyDescent="0.25">
      <c r="B27" s="6"/>
      <c r="C27" s="18">
        <v>6</v>
      </c>
      <c r="D27" s="29" t="s">
        <v>25</v>
      </c>
      <c r="E27" s="49"/>
      <c r="F27" s="12">
        <f>SUM(F28:F29)</f>
        <v>0</v>
      </c>
      <c r="G27" s="12">
        <f t="shared" ref="G27:K27" si="6">SUM(G28:G29)</f>
        <v>0</v>
      </c>
      <c r="H27" s="12">
        <f t="shared" si="6"/>
        <v>0</v>
      </c>
      <c r="I27" s="12">
        <f t="shared" si="6"/>
        <v>0</v>
      </c>
      <c r="J27" s="12">
        <f t="shared" si="6"/>
        <v>0</v>
      </c>
      <c r="K27" s="12">
        <f t="shared" si="6"/>
        <v>0</v>
      </c>
    </row>
    <row r="28" spans="2:11" ht="15" customHeight="1" x14ac:dyDescent="0.25">
      <c r="B28" s="6"/>
      <c r="C28" s="3"/>
      <c r="D28" s="3">
        <v>1</v>
      </c>
      <c r="E28" s="3" t="s">
        <v>63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9">
        <v>0</v>
      </c>
    </row>
    <row r="29" spans="2:11" ht="15" customHeight="1" x14ac:dyDescent="0.25">
      <c r="B29" s="6"/>
      <c r="C29" s="3"/>
      <c r="D29" s="3">
        <v>2</v>
      </c>
      <c r="E29" s="3" t="s">
        <v>64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9">
        <v>0</v>
      </c>
    </row>
    <row r="30" spans="2:11" ht="15" customHeight="1" x14ac:dyDescent="0.25">
      <c r="B30" s="6"/>
      <c r="C30" s="18">
        <v>7</v>
      </c>
      <c r="D30" s="29" t="s">
        <v>116</v>
      </c>
      <c r="E30" s="49"/>
      <c r="F30" s="12">
        <f>SUM(F31)</f>
        <v>0</v>
      </c>
      <c r="G30" s="12">
        <f t="shared" ref="G30:K30" si="7">SUM(G31)</f>
        <v>0</v>
      </c>
      <c r="H30" s="12">
        <f t="shared" si="7"/>
        <v>0</v>
      </c>
      <c r="I30" s="12">
        <f t="shared" si="7"/>
        <v>0</v>
      </c>
      <c r="J30" s="12">
        <f t="shared" si="7"/>
        <v>0</v>
      </c>
      <c r="K30" s="12">
        <f t="shared" si="7"/>
        <v>0</v>
      </c>
    </row>
    <row r="31" spans="2:11" ht="15" customHeight="1" x14ac:dyDescent="0.25">
      <c r="B31" s="6"/>
      <c r="C31" s="3"/>
      <c r="D31" s="3">
        <v>1</v>
      </c>
      <c r="E31" s="3" t="s">
        <v>117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</row>
    <row r="32" spans="2:11" ht="15" customHeight="1" x14ac:dyDescent="0.25">
      <c r="B32" s="6"/>
      <c r="C32" s="18"/>
      <c r="D32" s="29"/>
      <c r="E32" s="49"/>
      <c r="F32" s="11"/>
      <c r="G32" s="11"/>
      <c r="H32" s="11"/>
      <c r="I32" s="11"/>
      <c r="J32" s="11"/>
      <c r="K32" s="9"/>
    </row>
    <row r="33" spans="2:11" ht="15" customHeight="1" x14ac:dyDescent="0.25">
      <c r="B33" s="6"/>
      <c r="C33" s="3"/>
      <c r="D33" s="3"/>
      <c r="E33" s="3"/>
      <c r="F33" s="11"/>
      <c r="G33" s="11"/>
      <c r="H33" s="11"/>
      <c r="I33" s="11"/>
      <c r="J33" s="11"/>
      <c r="K33" s="9"/>
    </row>
    <row r="34" spans="2:11" ht="15" customHeight="1" x14ac:dyDescent="0.25">
      <c r="B34" s="6"/>
      <c r="C34" s="3"/>
      <c r="D34" s="3"/>
      <c r="E34" s="3"/>
      <c r="F34" s="11"/>
      <c r="G34" s="11"/>
      <c r="H34" s="11"/>
      <c r="I34" s="11"/>
      <c r="J34" s="11"/>
      <c r="K34" s="9"/>
    </row>
    <row r="35" spans="2:11" ht="15" customHeight="1" x14ac:dyDescent="0.25">
      <c r="B35" s="6"/>
      <c r="C35" s="3"/>
      <c r="D35" s="3"/>
      <c r="E35" s="3"/>
      <c r="F35" s="11"/>
      <c r="G35" s="11"/>
      <c r="H35" s="11"/>
      <c r="I35" s="11"/>
      <c r="J35" s="11"/>
      <c r="K35" s="9"/>
    </row>
    <row r="36" spans="2:11" ht="15" customHeight="1" x14ac:dyDescent="0.25">
      <c r="B36" s="6"/>
      <c r="C36" s="3"/>
      <c r="D36" s="3"/>
      <c r="E36" s="3"/>
      <c r="F36" s="11"/>
      <c r="G36" s="11"/>
      <c r="H36" s="11"/>
      <c r="I36" s="11"/>
      <c r="J36" s="11"/>
      <c r="K36" s="9"/>
    </row>
    <row r="37" spans="2:11" ht="15" customHeight="1" x14ac:dyDescent="0.25">
      <c r="B37" s="6"/>
      <c r="C37" s="3"/>
      <c r="D37" s="3"/>
      <c r="E37" s="3"/>
      <c r="F37" s="11"/>
      <c r="G37" s="11"/>
      <c r="H37" s="11"/>
      <c r="I37" s="11"/>
      <c r="J37" s="11"/>
      <c r="K37" s="9"/>
    </row>
    <row r="38" spans="2:11" ht="15" customHeight="1" x14ac:dyDescent="0.25">
      <c r="B38" s="6"/>
      <c r="C38" s="3"/>
      <c r="D38" s="3"/>
      <c r="E38" s="3"/>
      <c r="F38" s="11"/>
      <c r="G38" s="11"/>
      <c r="H38" s="11"/>
      <c r="I38" s="11"/>
      <c r="J38" s="11"/>
      <c r="K38" s="9"/>
    </row>
    <row r="39" spans="2:11" ht="15" customHeight="1" x14ac:dyDescent="0.25">
      <c r="B39" s="6"/>
      <c r="C39" s="3"/>
      <c r="D39" s="3"/>
      <c r="E39" s="3"/>
      <c r="F39" s="11"/>
      <c r="G39" s="11"/>
      <c r="H39" s="11"/>
      <c r="I39" s="11"/>
      <c r="J39" s="11"/>
      <c r="K39" s="9"/>
    </row>
    <row r="40" spans="2:11" ht="15" customHeight="1" x14ac:dyDescent="0.25">
      <c r="B40" s="13"/>
      <c r="C40" s="46" t="s">
        <v>12</v>
      </c>
      <c r="D40" s="46"/>
      <c r="E40" s="47"/>
      <c r="F40" s="14">
        <f>F9</f>
        <v>0</v>
      </c>
      <c r="G40" s="14">
        <f t="shared" ref="G40:K40" si="8">G9</f>
        <v>0</v>
      </c>
      <c r="H40" s="14">
        <f t="shared" si="8"/>
        <v>0</v>
      </c>
      <c r="I40" s="14">
        <f t="shared" si="8"/>
        <v>0</v>
      </c>
      <c r="J40" s="14">
        <f t="shared" si="8"/>
        <v>0</v>
      </c>
      <c r="K40" s="14">
        <f t="shared" si="8"/>
        <v>0</v>
      </c>
    </row>
    <row r="41" spans="2:11" x14ac:dyDescent="0.25">
      <c r="F41" s="20"/>
      <c r="G41" s="20"/>
      <c r="H41" s="20"/>
      <c r="I41" s="20"/>
      <c r="J41" s="20"/>
      <c r="K41" s="20"/>
    </row>
  </sheetData>
  <mergeCells count="17">
    <mergeCell ref="B1:K1"/>
    <mergeCell ref="B3:K3"/>
    <mergeCell ref="B4:K4"/>
    <mergeCell ref="B6:E8"/>
    <mergeCell ref="F6:J6"/>
    <mergeCell ref="K6:K7"/>
    <mergeCell ref="B2:K2"/>
    <mergeCell ref="C40:E40"/>
    <mergeCell ref="C9:E9"/>
    <mergeCell ref="D20:E20"/>
    <mergeCell ref="D11:E11"/>
    <mergeCell ref="D15:E15"/>
    <mergeCell ref="D22:E22"/>
    <mergeCell ref="D24:E24"/>
    <mergeCell ref="D27:E27"/>
    <mergeCell ref="D32:E32"/>
    <mergeCell ref="D30:E30"/>
  </mergeCells>
  <printOptions horizontalCentered="1"/>
  <pageMargins left="0.67" right="0.35" top="0.78" bottom="0.19685039370078741" header="0.2" footer="0"/>
  <pageSetup scale="72" fitToHeight="0" orientation="landscape" horizontalDpi="300" verticalDpi="300" r:id="rId1"/>
  <headerFooter>
    <oddFooter>&amp;R&amp;10Programática/13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3"/>
  <sheetViews>
    <sheetView view="pageBreakPreview" topLeftCell="A10" zoomScaleNormal="100" zoomScaleSheetLayoutView="100" workbookViewId="0">
      <selection activeCell="K42" sqref="K42"/>
    </sheetView>
  </sheetViews>
  <sheetFormatPr baseColWidth="10" defaultRowHeight="15" x14ac:dyDescent="0.25"/>
  <cols>
    <col min="1" max="1" width="2.140625" style="2" customWidth="1"/>
    <col min="2" max="4" width="2.7109375" style="4" customWidth="1"/>
    <col min="5" max="5" width="62.7109375" style="4" customWidth="1"/>
    <col min="6" max="11" width="16.7109375" style="4" customWidth="1"/>
    <col min="12" max="12" width="1.7109375" customWidth="1"/>
  </cols>
  <sheetData>
    <row r="1" spans="2:11" ht="18" customHeight="1" x14ac:dyDescent="0.25">
      <c r="B1" s="30" t="s">
        <v>118</v>
      </c>
      <c r="C1" s="31"/>
      <c r="D1" s="31"/>
      <c r="E1" s="31"/>
      <c r="F1" s="31"/>
      <c r="G1" s="31"/>
      <c r="H1" s="31"/>
      <c r="I1" s="31"/>
      <c r="J1" s="32"/>
      <c r="K1" s="50"/>
    </row>
    <row r="2" spans="2:11" ht="18" customHeight="1" x14ac:dyDescent="0.25">
      <c r="B2" s="33" t="s">
        <v>122</v>
      </c>
      <c r="C2" s="34"/>
      <c r="D2" s="34"/>
      <c r="E2" s="34"/>
      <c r="F2" s="34"/>
      <c r="G2" s="34"/>
      <c r="H2" s="34"/>
      <c r="I2" s="34"/>
      <c r="J2" s="34"/>
      <c r="K2" s="51"/>
    </row>
    <row r="3" spans="2:11" ht="18" customHeight="1" x14ac:dyDescent="0.25">
      <c r="B3" s="33" t="s">
        <v>119</v>
      </c>
      <c r="C3" s="34"/>
      <c r="D3" s="34"/>
      <c r="E3" s="34"/>
      <c r="F3" s="34"/>
      <c r="G3" s="34"/>
      <c r="H3" s="34"/>
      <c r="I3" s="34"/>
      <c r="J3" s="34"/>
      <c r="K3" s="51"/>
    </row>
    <row r="4" spans="2:11" ht="18" customHeight="1" thickBot="1" x14ac:dyDescent="0.3">
      <c r="B4" s="36" t="s">
        <v>123</v>
      </c>
      <c r="C4" s="37"/>
      <c r="D4" s="37"/>
      <c r="E4" s="37"/>
      <c r="F4" s="37"/>
      <c r="G4" s="37"/>
      <c r="H4" s="37"/>
      <c r="I4" s="37"/>
      <c r="J4" s="38"/>
      <c r="K4" s="52"/>
    </row>
    <row r="5" spans="2:11" s="2" customFormat="1" ht="2.25" customHeight="1" thickBot="1" x14ac:dyDescent="0.3">
      <c r="B5" s="1"/>
      <c r="C5" s="1" t="s">
        <v>0</v>
      </c>
      <c r="D5" s="1"/>
      <c r="E5" s="1"/>
      <c r="F5" s="1"/>
      <c r="G5" s="1"/>
      <c r="H5" s="1"/>
      <c r="I5" s="1"/>
      <c r="J5" s="1"/>
      <c r="K5" s="1"/>
    </row>
    <row r="6" spans="2:11" ht="15.75" thickBot="1" x14ac:dyDescent="0.3">
      <c r="B6" s="39" t="s">
        <v>1</v>
      </c>
      <c r="C6" s="40"/>
      <c r="D6" s="40"/>
      <c r="E6" s="40"/>
      <c r="F6" s="45" t="s">
        <v>2</v>
      </c>
      <c r="G6" s="45"/>
      <c r="H6" s="45"/>
      <c r="I6" s="45"/>
      <c r="J6" s="45"/>
      <c r="K6" s="45" t="s">
        <v>3</v>
      </c>
    </row>
    <row r="7" spans="2:11" ht="23.25" thickBot="1" x14ac:dyDescent="0.3">
      <c r="B7" s="41"/>
      <c r="C7" s="42"/>
      <c r="D7" s="42"/>
      <c r="E7" s="42"/>
      <c r="F7" s="15" t="s">
        <v>4</v>
      </c>
      <c r="G7" s="15" t="s">
        <v>5</v>
      </c>
      <c r="H7" s="15" t="s">
        <v>6</v>
      </c>
      <c r="I7" s="15" t="s">
        <v>7</v>
      </c>
      <c r="J7" s="15" t="s">
        <v>8</v>
      </c>
      <c r="K7" s="45"/>
    </row>
    <row r="8" spans="2:11" ht="15.75" customHeight="1" thickBot="1" x14ac:dyDescent="0.3">
      <c r="B8" s="43"/>
      <c r="C8" s="44"/>
      <c r="D8" s="44"/>
      <c r="E8" s="44"/>
      <c r="F8" s="15">
        <v>1</v>
      </c>
      <c r="G8" s="15">
        <v>2</v>
      </c>
      <c r="H8" s="15" t="s">
        <v>9</v>
      </c>
      <c r="I8" s="15">
        <v>4</v>
      </c>
      <c r="J8" s="15">
        <v>5</v>
      </c>
      <c r="K8" s="15" t="s">
        <v>10</v>
      </c>
    </row>
    <row r="9" spans="2:11" ht="15" customHeight="1" x14ac:dyDescent="0.25">
      <c r="B9" s="26">
        <v>2</v>
      </c>
      <c r="C9" s="29" t="s">
        <v>17</v>
      </c>
      <c r="D9" s="29"/>
      <c r="E9" s="49"/>
      <c r="F9" s="12">
        <f t="shared" ref="F9:K9" si="0">F11+F14+F18+F22+F26+F29+F31+F33+F35+F38</f>
        <v>109193778</v>
      </c>
      <c r="G9" s="12">
        <f t="shared" si="0"/>
        <v>5954509</v>
      </c>
      <c r="H9" s="12">
        <f t="shared" si="0"/>
        <v>115148287</v>
      </c>
      <c r="I9" s="12">
        <f t="shared" si="0"/>
        <v>79012152</v>
      </c>
      <c r="J9" s="12">
        <f t="shared" si="0"/>
        <v>76291446</v>
      </c>
      <c r="K9" s="12">
        <f t="shared" si="0"/>
        <v>36136135</v>
      </c>
    </row>
    <row r="10" spans="2:11" ht="15" customHeight="1" x14ac:dyDescent="0.25">
      <c r="B10" s="7"/>
      <c r="C10" s="16"/>
      <c r="D10" s="16"/>
      <c r="E10" s="16"/>
      <c r="F10" s="12"/>
      <c r="G10" s="12"/>
      <c r="H10" s="12"/>
      <c r="I10" s="12"/>
      <c r="J10" s="12"/>
      <c r="K10" s="8"/>
    </row>
    <row r="11" spans="2:11" ht="15" customHeight="1" x14ac:dyDescent="0.25">
      <c r="B11" s="6"/>
      <c r="C11" s="18">
        <v>1</v>
      </c>
      <c r="D11" s="29" t="s">
        <v>26</v>
      </c>
      <c r="E11" s="49"/>
      <c r="F11" s="12">
        <f t="shared" ref="F11:K11" si="1">SUM(F12:F13)</f>
        <v>0</v>
      </c>
      <c r="G11" s="12">
        <f t="shared" si="1"/>
        <v>0</v>
      </c>
      <c r="H11" s="12">
        <f t="shared" si="1"/>
        <v>0</v>
      </c>
      <c r="I11" s="12">
        <f t="shared" si="1"/>
        <v>0</v>
      </c>
      <c r="J11" s="12">
        <f t="shared" si="1"/>
        <v>0</v>
      </c>
      <c r="K11" s="12">
        <f t="shared" si="1"/>
        <v>0</v>
      </c>
    </row>
    <row r="12" spans="2:11" ht="15" customHeight="1" x14ac:dyDescent="0.25">
      <c r="B12" s="6"/>
      <c r="C12" s="3"/>
      <c r="D12" s="3">
        <v>1</v>
      </c>
      <c r="E12" s="3" t="s">
        <v>65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9">
        <v>0</v>
      </c>
    </row>
    <row r="13" spans="2:11" ht="21.75" customHeight="1" x14ac:dyDescent="0.25">
      <c r="B13" s="6"/>
      <c r="C13" s="3"/>
      <c r="D13" s="3">
        <v>3</v>
      </c>
      <c r="E13" s="3" t="s">
        <v>66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9">
        <v>0</v>
      </c>
    </row>
    <row r="14" spans="2:11" ht="15" customHeight="1" x14ac:dyDescent="0.25">
      <c r="B14" s="6"/>
      <c r="C14" s="18">
        <v>2</v>
      </c>
      <c r="D14" s="29" t="s">
        <v>27</v>
      </c>
      <c r="E14" s="49"/>
      <c r="F14" s="12">
        <f>SUM(F15:F17)</f>
        <v>0</v>
      </c>
      <c r="G14" s="12">
        <f t="shared" ref="G14:K14" si="2">SUM(G15:G17)</f>
        <v>0</v>
      </c>
      <c r="H14" s="12">
        <f t="shared" si="2"/>
        <v>0</v>
      </c>
      <c r="I14" s="12">
        <f t="shared" si="2"/>
        <v>0</v>
      </c>
      <c r="J14" s="12">
        <f t="shared" si="2"/>
        <v>0</v>
      </c>
      <c r="K14" s="12">
        <f t="shared" si="2"/>
        <v>0</v>
      </c>
    </row>
    <row r="15" spans="2:11" ht="15" customHeight="1" x14ac:dyDescent="0.25">
      <c r="B15" s="6"/>
      <c r="C15" s="3"/>
      <c r="D15" s="3">
        <v>1</v>
      </c>
      <c r="E15" s="3" t="s">
        <v>67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9">
        <v>0</v>
      </c>
    </row>
    <row r="16" spans="2:11" ht="15" customHeight="1" x14ac:dyDescent="0.25">
      <c r="B16" s="6"/>
      <c r="C16" s="3"/>
      <c r="D16" s="3">
        <v>2</v>
      </c>
      <c r="E16" s="3" t="s">
        <v>68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9">
        <v>0</v>
      </c>
    </row>
    <row r="17" spans="2:11" ht="15" customHeight="1" x14ac:dyDescent="0.25">
      <c r="B17" s="6"/>
      <c r="C17" s="3"/>
      <c r="D17" s="3">
        <v>3</v>
      </c>
      <c r="E17" s="3" t="s">
        <v>69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9">
        <v>0</v>
      </c>
    </row>
    <row r="18" spans="2:11" ht="15" customHeight="1" x14ac:dyDescent="0.25">
      <c r="B18" s="6"/>
      <c r="C18" s="18">
        <v>4</v>
      </c>
      <c r="D18" s="29" t="s">
        <v>28</v>
      </c>
      <c r="E18" s="49"/>
      <c r="F18" s="12">
        <f>SUM(F19:F21)</f>
        <v>0</v>
      </c>
      <c r="G18" s="12">
        <f t="shared" ref="G18:K18" si="3">SUM(G19:G21)</f>
        <v>0</v>
      </c>
      <c r="H18" s="12">
        <f t="shared" si="3"/>
        <v>0</v>
      </c>
      <c r="I18" s="12">
        <f t="shared" si="3"/>
        <v>0</v>
      </c>
      <c r="J18" s="12">
        <f t="shared" si="3"/>
        <v>0</v>
      </c>
      <c r="K18" s="12">
        <f t="shared" si="3"/>
        <v>0</v>
      </c>
    </row>
    <row r="19" spans="2:11" ht="15" customHeight="1" x14ac:dyDescent="0.25">
      <c r="B19" s="6"/>
      <c r="C19" s="3"/>
      <c r="D19" s="3">
        <v>1</v>
      </c>
      <c r="E19" s="3" t="s">
        <v>70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9">
        <v>0</v>
      </c>
    </row>
    <row r="20" spans="2:11" ht="21.75" customHeight="1" x14ac:dyDescent="0.25">
      <c r="B20" s="6"/>
      <c r="C20" s="3"/>
      <c r="D20" s="3">
        <v>3</v>
      </c>
      <c r="E20" s="3" t="s">
        <v>71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9">
        <v>0</v>
      </c>
    </row>
    <row r="21" spans="2:11" ht="15" customHeight="1" x14ac:dyDescent="0.25">
      <c r="B21" s="6"/>
      <c r="C21" s="3"/>
      <c r="D21" s="3">
        <v>4</v>
      </c>
      <c r="E21" s="3" t="s">
        <v>72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9">
        <v>0</v>
      </c>
    </row>
    <row r="22" spans="2:11" ht="15" customHeight="1" x14ac:dyDescent="0.25">
      <c r="B22" s="6"/>
      <c r="C22" s="18">
        <v>5</v>
      </c>
      <c r="D22" s="29" t="s">
        <v>29</v>
      </c>
      <c r="E22" s="49"/>
      <c r="F22" s="12">
        <f>SUM(F23:F25)</f>
        <v>0</v>
      </c>
      <c r="G22" s="12">
        <f t="shared" ref="G22:K22" si="4">SUM(G23:G25)</f>
        <v>0</v>
      </c>
      <c r="H22" s="12">
        <f t="shared" si="4"/>
        <v>0</v>
      </c>
      <c r="I22" s="12">
        <f t="shared" si="4"/>
        <v>0</v>
      </c>
      <c r="J22" s="12">
        <f t="shared" si="4"/>
        <v>0</v>
      </c>
      <c r="K22" s="12">
        <f t="shared" si="4"/>
        <v>0</v>
      </c>
    </row>
    <row r="23" spans="2:11" ht="21.75" customHeight="1" x14ac:dyDescent="0.25">
      <c r="B23" s="6"/>
      <c r="C23" s="3"/>
      <c r="D23" s="3">
        <v>1</v>
      </c>
      <c r="E23" s="3" t="s">
        <v>73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9">
        <v>0</v>
      </c>
    </row>
    <row r="24" spans="2:11" ht="15" customHeight="1" x14ac:dyDescent="0.25">
      <c r="B24" s="6"/>
      <c r="C24" s="3"/>
      <c r="D24" s="3">
        <v>2</v>
      </c>
      <c r="E24" s="3" t="s">
        <v>74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9">
        <v>0</v>
      </c>
    </row>
    <row r="25" spans="2:11" ht="15" customHeight="1" x14ac:dyDescent="0.25">
      <c r="B25" s="6"/>
      <c r="C25" s="3"/>
      <c r="D25" s="3">
        <v>3</v>
      </c>
      <c r="E25" s="3" t="s">
        <v>120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9">
        <v>0</v>
      </c>
    </row>
    <row r="26" spans="2:11" ht="15" customHeight="1" x14ac:dyDescent="0.25">
      <c r="B26" s="6"/>
      <c r="C26" s="18">
        <v>6</v>
      </c>
      <c r="D26" s="29" t="s">
        <v>30</v>
      </c>
      <c r="E26" s="49"/>
      <c r="F26" s="12">
        <f>SUM(F27:F28)</f>
        <v>0</v>
      </c>
      <c r="G26" s="12">
        <f t="shared" ref="G26:K26" si="5">SUM(G27:G28)</f>
        <v>0</v>
      </c>
      <c r="H26" s="12">
        <f t="shared" si="5"/>
        <v>0</v>
      </c>
      <c r="I26" s="12">
        <f t="shared" si="5"/>
        <v>0</v>
      </c>
      <c r="J26" s="12">
        <f t="shared" si="5"/>
        <v>0</v>
      </c>
      <c r="K26" s="12">
        <f t="shared" si="5"/>
        <v>0</v>
      </c>
    </row>
    <row r="27" spans="2:11" ht="15" customHeight="1" x14ac:dyDescent="0.25">
      <c r="B27" s="6"/>
      <c r="C27" s="3"/>
      <c r="D27" s="3">
        <v>1</v>
      </c>
      <c r="E27" s="3" t="s">
        <v>75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9">
        <v>0</v>
      </c>
    </row>
    <row r="28" spans="2:11" ht="15" customHeight="1" x14ac:dyDescent="0.25">
      <c r="B28" s="6"/>
      <c r="C28" s="3"/>
      <c r="D28" s="3">
        <v>2</v>
      </c>
      <c r="E28" s="3" t="s">
        <v>76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9">
        <v>0</v>
      </c>
    </row>
    <row r="29" spans="2:11" ht="15" customHeight="1" x14ac:dyDescent="0.25">
      <c r="B29" s="6"/>
      <c r="C29" s="18">
        <v>7</v>
      </c>
      <c r="D29" s="29" t="s">
        <v>31</v>
      </c>
      <c r="E29" s="49"/>
      <c r="F29" s="12">
        <f>SUM(F30)</f>
        <v>0</v>
      </c>
      <c r="G29" s="12">
        <f t="shared" ref="G29:K29" si="6">SUM(G30)</f>
        <v>0</v>
      </c>
      <c r="H29" s="12">
        <f t="shared" si="6"/>
        <v>0</v>
      </c>
      <c r="I29" s="12">
        <f t="shared" si="6"/>
        <v>0</v>
      </c>
      <c r="J29" s="12">
        <f t="shared" si="6"/>
        <v>0</v>
      </c>
      <c r="K29" s="12">
        <f t="shared" si="6"/>
        <v>0</v>
      </c>
    </row>
    <row r="30" spans="2:11" ht="15" customHeight="1" x14ac:dyDescent="0.25">
      <c r="B30" s="6"/>
      <c r="C30" s="3"/>
      <c r="D30" s="3">
        <v>1</v>
      </c>
      <c r="E30" s="3" t="s">
        <v>77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9">
        <v>0</v>
      </c>
    </row>
    <row r="31" spans="2:11" ht="15" customHeight="1" x14ac:dyDescent="0.25">
      <c r="B31" s="6"/>
      <c r="C31" s="18">
        <v>8</v>
      </c>
      <c r="D31" s="29" t="s">
        <v>32</v>
      </c>
      <c r="E31" s="49"/>
      <c r="F31" s="12">
        <f>SUM(F32)</f>
        <v>0</v>
      </c>
      <c r="G31" s="12">
        <f t="shared" ref="G31:K31" si="7">SUM(G32)</f>
        <v>0</v>
      </c>
      <c r="H31" s="12">
        <f t="shared" si="7"/>
        <v>0</v>
      </c>
      <c r="I31" s="12">
        <f t="shared" si="7"/>
        <v>0</v>
      </c>
      <c r="J31" s="12">
        <f t="shared" si="7"/>
        <v>0</v>
      </c>
      <c r="K31" s="12">
        <f t="shared" si="7"/>
        <v>0</v>
      </c>
    </row>
    <row r="32" spans="2:11" ht="21.75" customHeight="1" x14ac:dyDescent="0.25">
      <c r="B32" s="6"/>
      <c r="C32" s="3"/>
      <c r="D32" s="3">
        <v>1</v>
      </c>
      <c r="E32" s="3" t="s">
        <v>78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9">
        <v>0</v>
      </c>
    </row>
    <row r="33" spans="2:11" ht="15" customHeight="1" x14ac:dyDescent="0.25">
      <c r="B33" s="6"/>
      <c r="C33" s="18">
        <v>9</v>
      </c>
      <c r="D33" s="29" t="s">
        <v>33</v>
      </c>
      <c r="E33" s="49"/>
      <c r="F33" s="12">
        <f>SUM(F34)</f>
        <v>0</v>
      </c>
      <c r="G33" s="12">
        <f t="shared" ref="G33:K33" si="8">SUM(G34)</f>
        <v>0</v>
      </c>
      <c r="H33" s="12">
        <f t="shared" si="8"/>
        <v>0</v>
      </c>
      <c r="I33" s="12">
        <f t="shared" si="8"/>
        <v>0</v>
      </c>
      <c r="J33" s="12">
        <f t="shared" si="8"/>
        <v>0</v>
      </c>
      <c r="K33" s="12">
        <f t="shared" si="8"/>
        <v>0</v>
      </c>
    </row>
    <row r="34" spans="2:11" ht="21.75" customHeight="1" x14ac:dyDescent="0.25">
      <c r="B34" s="6"/>
      <c r="C34" s="18"/>
      <c r="D34" s="3">
        <v>1</v>
      </c>
      <c r="E34" s="3" t="s">
        <v>79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9">
        <v>0</v>
      </c>
    </row>
    <row r="35" spans="2:11" ht="15" customHeight="1" x14ac:dyDescent="0.25">
      <c r="B35" s="6"/>
      <c r="C35" s="18">
        <v>10</v>
      </c>
      <c r="D35" s="29" t="s">
        <v>34</v>
      </c>
      <c r="E35" s="49"/>
      <c r="F35" s="12">
        <f>SUM(F36:F37)</f>
        <v>0</v>
      </c>
      <c r="G35" s="12">
        <f t="shared" ref="G35:K35" si="9">SUM(G36:G37)</f>
        <v>0</v>
      </c>
      <c r="H35" s="12">
        <f t="shared" si="9"/>
        <v>0</v>
      </c>
      <c r="I35" s="12">
        <f t="shared" si="9"/>
        <v>0</v>
      </c>
      <c r="J35" s="12">
        <f t="shared" si="9"/>
        <v>0</v>
      </c>
      <c r="K35" s="12">
        <f t="shared" si="9"/>
        <v>0</v>
      </c>
    </row>
    <row r="36" spans="2:11" ht="15" customHeight="1" x14ac:dyDescent="0.25">
      <c r="B36" s="6"/>
      <c r="C36" s="3"/>
      <c r="D36" s="3">
        <v>1</v>
      </c>
      <c r="E36" s="3" t="s">
        <v>80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9">
        <v>0</v>
      </c>
    </row>
    <row r="37" spans="2:11" ht="21.75" customHeight="1" x14ac:dyDescent="0.25">
      <c r="B37" s="6"/>
      <c r="C37" s="3"/>
      <c r="D37" s="3">
        <v>2</v>
      </c>
      <c r="E37" s="3" t="s">
        <v>81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9">
        <v>0</v>
      </c>
    </row>
    <row r="38" spans="2:11" ht="15" customHeight="1" x14ac:dyDescent="0.25">
      <c r="B38" s="6"/>
      <c r="C38" s="18">
        <v>11</v>
      </c>
      <c r="D38" s="29" t="s">
        <v>35</v>
      </c>
      <c r="E38" s="49"/>
      <c r="F38" s="12">
        <f>SUM(F39:F41)</f>
        <v>109193778</v>
      </c>
      <c r="G38" s="12">
        <f t="shared" ref="G38:J38" si="10">SUM(G39:G41)</f>
        <v>5954509</v>
      </c>
      <c r="H38" s="12">
        <f t="shared" si="10"/>
        <v>115148287</v>
      </c>
      <c r="I38" s="12">
        <f t="shared" si="10"/>
        <v>79012152</v>
      </c>
      <c r="J38" s="12">
        <f t="shared" si="10"/>
        <v>76291446</v>
      </c>
      <c r="K38" s="12">
        <f>+H38-I38</f>
        <v>36136135</v>
      </c>
    </row>
    <row r="39" spans="2:11" ht="15" customHeight="1" x14ac:dyDescent="0.25">
      <c r="B39" s="6"/>
      <c r="C39" s="3"/>
      <c r="D39" s="3">
        <v>1</v>
      </c>
      <c r="E39" s="3" t="s">
        <v>82</v>
      </c>
      <c r="F39" s="11">
        <v>57037835</v>
      </c>
      <c r="G39" s="11">
        <v>6891248</v>
      </c>
      <c r="H39" s="11">
        <f>+F39+G39</f>
        <v>63929083</v>
      </c>
      <c r="I39" s="11">
        <v>42323493</v>
      </c>
      <c r="J39" s="11">
        <v>41557034</v>
      </c>
      <c r="K39" s="9">
        <f>+H39-I39</f>
        <v>21605590</v>
      </c>
    </row>
    <row r="40" spans="2:11" ht="15" customHeight="1" x14ac:dyDescent="0.25">
      <c r="B40" s="6"/>
      <c r="C40" s="3"/>
      <c r="D40" s="3">
        <v>2</v>
      </c>
      <c r="E40" s="3" t="s">
        <v>83</v>
      </c>
      <c r="F40" s="11">
        <v>21073066</v>
      </c>
      <c r="G40" s="11">
        <v>1480385</v>
      </c>
      <c r="H40" s="11">
        <f>+F40+G40</f>
        <v>22553451</v>
      </c>
      <c r="I40" s="11">
        <v>18892548</v>
      </c>
      <c r="J40" s="11">
        <v>18145748</v>
      </c>
      <c r="K40" s="9">
        <f>+H40-I40</f>
        <v>3660903</v>
      </c>
    </row>
    <row r="41" spans="2:11" ht="21.75" customHeight="1" x14ac:dyDescent="0.25">
      <c r="B41" s="6"/>
      <c r="C41" s="3"/>
      <c r="D41" s="3">
        <v>3</v>
      </c>
      <c r="E41" s="3" t="s">
        <v>84</v>
      </c>
      <c r="F41" s="11">
        <v>31082877</v>
      </c>
      <c r="G41" s="27">
        <v>-2417124</v>
      </c>
      <c r="H41" s="11">
        <f>+F41+G41</f>
        <v>28665753</v>
      </c>
      <c r="I41" s="11">
        <v>17796111</v>
      </c>
      <c r="J41" s="11">
        <v>16588664</v>
      </c>
      <c r="K41" s="9">
        <f>+H41-I41</f>
        <v>10869642</v>
      </c>
    </row>
    <row r="42" spans="2:11" ht="15" customHeight="1" x14ac:dyDescent="0.25">
      <c r="B42" s="13"/>
      <c r="C42" s="46" t="s">
        <v>13</v>
      </c>
      <c r="D42" s="46"/>
      <c r="E42" s="47"/>
      <c r="F42" s="14">
        <f>F9</f>
        <v>109193778</v>
      </c>
      <c r="G42" s="14">
        <f t="shared" ref="G42:K42" si="11">G9</f>
        <v>5954509</v>
      </c>
      <c r="H42" s="14">
        <f t="shared" si="11"/>
        <v>115148287</v>
      </c>
      <c r="I42" s="14">
        <f t="shared" si="11"/>
        <v>79012152</v>
      </c>
      <c r="J42" s="14">
        <f t="shared" si="11"/>
        <v>76291446</v>
      </c>
      <c r="K42" s="14">
        <f t="shared" si="11"/>
        <v>36136135</v>
      </c>
    </row>
    <row r="43" spans="2:11" x14ac:dyDescent="0.25">
      <c r="F43" s="20"/>
      <c r="G43" s="20"/>
      <c r="H43" s="20"/>
      <c r="I43" s="20"/>
      <c r="J43" s="20"/>
      <c r="K43" s="20"/>
    </row>
  </sheetData>
  <mergeCells count="19">
    <mergeCell ref="C9:E9"/>
    <mergeCell ref="B1:K1"/>
    <mergeCell ref="B2:K2"/>
    <mergeCell ref="B3:K3"/>
    <mergeCell ref="B4:K4"/>
    <mergeCell ref="B6:E8"/>
    <mergeCell ref="F6:J6"/>
    <mergeCell ref="K6:K7"/>
    <mergeCell ref="D31:E31"/>
    <mergeCell ref="C42:E42"/>
    <mergeCell ref="D11:E11"/>
    <mergeCell ref="D22:E22"/>
    <mergeCell ref="D14:E14"/>
    <mergeCell ref="D18:E18"/>
    <mergeCell ref="D26:E26"/>
    <mergeCell ref="D29:E29"/>
    <mergeCell ref="D33:E33"/>
    <mergeCell ref="D35:E35"/>
    <mergeCell ref="D38:E38"/>
  </mergeCells>
  <printOptions horizontalCentered="1"/>
  <pageMargins left="0.72" right="0.35" top="0.63" bottom="0.19685039370078741" header="0" footer="0"/>
  <pageSetup scale="72" fitToHeight="0" orientation="landscape" horizontalDpi="300" verticalDpi="300" r:id="rId1"/>
  <headerFooter>
    <oddFooter>&amp;R&amp;10Programática/14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4"/>
  <sheetViews>
    <sheetView view="pageBreakPreview" topLeftCell="A13" zoomScaleNormal="100" zoomScaleSheetLayoutView="100" workbookViewId="0">
      <selection activeCell="B4" sqref="B4:K4"/>
    </sheetView>
  </sheetViews>
  <sheetFormatPr baseColWidth="10" defaultRowHeight="15" x14ac:dyDescent="0.25"/>
  <cols>
    <col min="1" max="1" width="2.140625" style="2" customWidth="1"/>
    <col min="2" max="4" width="2.7109375" style="4" customWidth="1"/>
    <col min="5" max="5" width="62.7109375" style="4" customWidth="1"/>
    <col min="6" max="11" width="16.7109375" style="4" customWidth="1"/>
    <col min="12" max="12" width="1.7109375" customWidth="1"/>
  </cols>
  <sheetData>
    <row r="1" spans="2:11" ht="18" customHeight="1" x14ac:dyDescent="0.25">
      <c r="B1" s="30" t="s">
        <v>118</v>
      </c>
      <c r="C1" s="31"/>
      <c r="D1" s="31"/>
      <c r="E1" s="31"/>
      <c r="F1" s="31"/>
      <c r="G1" s="31"/>
      <c r="H1" s="31"/>
      <c r="I1" s="31"/>
      <c r="J1" s="32"/>
      <c r="K1" s="50"/>
    </row>
    <row r="2" spans="2:11" ht="18" customHeight="1" x14ac:dyDescent="0.25">
      <c r="B2" s="33" t="s">
        <v>122</v>
      </c>
      <c r="C2" s="34"/>
      <c r="D2" s="34"/>
      <c r="E2" s="34"/>
      <c r="F2" s="34"/>
      <c r="G2" s="34"/>
      <c r="H2" s="34"/>
      <c r="I2" s="34"/>
      <c r="J2" s="34"/>
      <c r="K2" s="51"/>
    </row>
    <row r="3" spans="2:11" ht="18" customHeight="1" x14ac:dyDescent="0.25">
      <c r="B3" s="33" t="s">
        <v>119</v>
      </c>
      <c r="C3" s="34"/>
      <c r="D3" s="34"/>
      <c r="E3" s="34"/>
      <c r="F3" s="34"/>
      <c r="G3" s="34"/>
      <c r="H3" s="34"/>
      <c r="I3" s="34"/>
      <c r="J3" s="34"/>
      <c r="K3" s="51"/>
    </row>
    <row r="4" spans="2:11" ht="18" customHeight="1" thickBot="1" x14ac:dyDescent="0.3">
      <c r="B4" s="36" t="s">
        <v>123</v>
      </c>
      <c r="C4" s="37"/>
      <c r="D4" s="37"/>
      <c r="E4" s="37"/>
      <c r="F4" s="37"/>
      <c r="G4" s="37"/>
      <c r="H4" s="37"/>
      <c r="I4" s="37"/>
      <c r="J4" s="38"/>
      <c r="K4" s="52"/>
    </row>
    <row r="5" spans="2:11" s="2" customFormat="1" ht="2.25" customHeight="1" thickBot="1" x14ac:dyDescent="0.3">
      <c r="B5" s="1"/>
      <c r="C5" s="1" t="s">
        <v>0</v>
      </c>
      <c r="D5" s="1"/>
      <c r="E5" s="1"/>
      <c r="F5" s="1"/>
      <c r="G5" s="1"/>
      <c r="H5" s="1"/>
      <c r="I5" s="1"/>
      <c r="J5" s="1"/>
      <c r="K5" s="1"/>
    </row>
    <row r="6" spans="2:11" ht="15.75" thickBot="1" x14ac:dyDescent="0.3">
      <c r="B6" s="39" t="s">
        <v>1</v>
      </c>
      <c r="C6" s="40"/>
      <c r="D6" s="40"/>
      <c r="E6" s="40"/>
      <c r="F6" s="45" t="s">
        <v>2</v>
      </c>
      <c r="G6" s="45"/>
      <c r="H6" s="45"/>
      <c r="I6" s="45"/>
      <c r="J6" s="45"/>
      <c r="K6" s="45" t="s">
        <v>3</v>
      </c>
    </row>
    <row r="7" spans="2:11" ht="23.25" thickBot="1" x14ac:dyDescent="0.3">
      <c r="B7" s="41"/>
      <c r="C7" s="42"/>
      <c r="D7" s="42"/>
      <c r="E7" s="42"/>
      <c r="F7" s="15" t="s">
        <v>4</v>
      </c>
      <c r="G7" s="15" t="s">
        <v>5</v>
      </c>
      <c r="H7" s="15" t="s">
        <v>6</v>
      </c>
      <c r="I7" s="15" t="s">
        <v>7</v>
      </c>
      <c r="J7" s="15" t="s">
        <v>8</v>
      </c>
      <c r="K7" s="45"/>
    </row>
    <row r="8" spans="2:11" ht="15.75" customHeight="1" thickBot="1" x14ac:dyDescent="0.3">
      <c r="B8" s="43"/>
      <c r="C8" s="44"/>
      <c r="D8" s="44"/>
      <c r="E8" s="44"/>
      <c r="F8" s="15">
        <v>1</v>
      </c>
      <c r="G8" s="15">
        <v>2</v>
      </c>
      <c r="H8" s="15" t="s">
        <v>9</v>
      </c>
      <c r="I8" s="15">
        <v>4</v>
      </c>
      <c r="J8" s="15">
        <v>5</v>
      </c>
      <c r="K8" s="15" t="s">
        <v>10</v>
      </c>
    </row>
    <row r="9" spans="2:11" ht="15" customHeight="1" x14ac:dyDescent="0.25">
      <c r="B9" s="7">
        <v>3</v>
      </c>
      <c r="C9" s="29" t="s">
        <v>18</v>
      </c>
      <c r="D9" s="29"/>
      <c r="E9" s="49"/>
      <c r="F9" s="10">
        <f>F10+F17+F20+F22+F24+F26+F31+F36+F38+F41</f>
        <v>0</v>
      </c>
      <c r="G9" s="10">
        <f t="shared" ref="G9:K9" si="0">G10+G17+G20+G22+G24+G26+G31+G36+G38+G41</f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</row>
    <row r="10" spans="2:11" ht="15" customHeight="1" x14ac:dyDescent="0.25">
      <c r="B10" s="6"/>
      <c r="C10" s="18">
        <v>1</v>
      </c>
      <c r="D10" s="29" t="s">
        <v>36</v>
      </c>
      <c r="E10" s="49"/>
      <c r="F10" s="12">
        <f>SUM(F11:F16)</f>
        <v>0</v>
      </c>
      <c r="G10" s="12">
        <f t="shared" ref="G10:K10" si="1">SUM(G11:G16)</f>
        <v>0</v>
      </c>
      <c r="H10" s="12">
        <f t="shared" si="1"/>
        <v>0</v>
      </c>
      <c r="I10" s="12">
        <f t="shared" si="1"/>
        <v>0</v>
      </c>
      <c r="J10" s="12">
        <f t="shared" si="1"/>
        <v>0</v>
      </c>
      <c r="K10" s="12">
        <f t="shared" si="1"/>
        <v>0</v>
      </c>
    </row>
    <row r="11" spans="2:11" ht="21.75" customHeight="1" x14ac:dyDescent="0.25">
      <c r="B11" s="6"/>
      <c r="C11" s="3"/>
      <c r="D11" s="3">
        <v>1</v>
      </c>
      <c r="E11" s="3" t="s">
        <v>85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9">
        <v>0</v>
      </c>
    </row>
    <row r="12" spans="2:11" ht="15" customHeight="1" x14ac:dyDescent="0.25">
      <c r="B12" s="6"/>
      <c r="C12" s="3"/>
      <c r="D12" s="3">
        <v>2</v>
      </c>
      <c r="E12" s="3" t="s">
        <v>86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9">
        <v>0</v>
      </c>
    </row>
    <row r="13" spans="2:11" ht="21.75" customHeight="1" x14ac:dyDescent="0.25">
      <c r="B13" s="6"/>
      <c r="C13" s="3"/>
      <c r="D13" s="3">
        <v>3</v>
      </c>
      <c r="E13" s="3" t="s">
        <v>87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9">
        <v>0</v>
      </c>
    </row>
    <row r="14" spans="2:11" ht="15" customHeight="1" x14ac:dyDescent="0.25">
      <c r="B14" s="6"/>
      <c r="C14" s="3"/>
      <c r="D14" s="3">
        <v>4</v>
      </c>
      <c r="E14" s="3" t="s">
        <v>88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9">
        <v>0</v>
      </c>
    </row>
    <row r="15" spans="2:11" ht="21.75" customHeight="1" x14ac:dyDescent="0.25">
      <c r="B15" s="6"/>
      <c r="C15" s="3"/>
      <c r="D15" s="3"/>
      <c r="E15" s="3" t="s">
        <v>89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9">
        <v>0</v>
      </c>
    </row>
    <row r="16" spans="2:11" ht="15" customHeight="1" x14ac:dyDescent="0.25">
      <c r="B16" s="6"/>
      <c r="C16" s="3"/>
      <c r="D16" s="3">
        <v>5</v>
      </c>
      <c r="E16" s="3" t="s">
        <v>90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9">
        <v>0</v>
      </c>
    </row>
    <row r="17" spans="2:11" ht="15" customHeight="1" x14ac:dyDescent="0.25">
      <c r="B17" s="6"/>
      <c r="C17" s="18">
        <v>2</v>
      </c>
      <c r="D17" s="29" t="s">
        <v>37</v>
      </c>
      <c r="E17" s="49"/>
      <c r="F17" s="12">
        <f>SUM(F18:F19)</f>
        <v>0</v>
      </c>
      <c r="G17" s="12">
        <f t="shared" ref="G17:K17" si="2">SUM(G18:G19)</f>
        <v>0</v>
      </c>
      <c r="H17" s="12">
        <f t="shared" si="2"/>
        <v>0</v>
      </c>
      <c r="I17" s="12">
        <f t="shared" si="2"/>
        <v>0</v>
      </c>
      <c r="J17" s="12">
        <f t="shared" si="2"/>
        <v>0</v>
      </c>
      <c r="K17" s="12">
        <f t="shared" si="2"/>
        <v>0</v>
      </c>
    </row>
    <row r="18" spans="2:11" ht="15" customHeight="1" x14ac:dyDescent="0.25">
      <c r="B18" s="6"/>
      <c r="C18" s="3"/>
      <c r="D18" s="3">
        <v>2</v>
      </c>
      <c r="E18" s="3" t="s">
        <v>91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9">
        <v>0</v>
      </c>
    </row>
    <row r="19" spans="2:11" ht="21.75" customHeight="1" x14ac:dyDescent="0.25">
      <c r="B19" s="6"/>
      <c r="C19" s="3"/>
      <c r="D19" s="3">
        <v>4</v>
      </c>
      <c r="E19" s="3" t="s">
        <v>92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9">
        <v>0</v>
      </c>
    </row>
    <row r="20" spans="2:11" ht="15" customHeight="1" x14ac:dyDescent="0.25">
      <c r="B20" s="6"/>
      <c r="C20" s="18">
        <v>3</v>
      </c>
      <c r="D20" s="29" t="s">
        <v>38</v>
      </c>
      <c r="E20" s="49"/>
      <c r="F20" s="12">
        <f>SUM(F21)</f>
        <v>0</v>
      </c>
      <c r="G20" s="12">
        <f t="shared" ref="G20:K20" si="3">SUM(G21)</f>
        <v>0</v>
      </c>
      <c r="H20" s="12">
        <f t="shared" si="3"/>
        <v>0</v>
      </c>
      <c r="I20" s="12">
        <f t="shared" si="3"/>
        <v>0</v>
      </c>
      <c r="J20" s="12">
        <f t="shared" si="3"/>
        <v>0</v>
      </c>
      <c r="K20" s="12">
        <f t="shared" si="3"/>
        <v>0</v>
      </c>
    </row>
    <row r="21" spans="2:11" ht="15" customHeight="1" x14ac:dyDescent="0.25">
      <c r="B21" s="6"/>
      <c r="C21" s="3"/>
      <c r="D21" s="3">
        <v>2</v>
      </c>
      <c r="E21" s="3" t="s">
        <v>93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9">
        <v>0</v>
      </c>
    </row>
    <row r="22" spans="2:11" ht="15" customHeight="1" x14ac:dyDescent="0.25">
      <c r="B22" s="6"/>
      <c r="C22" s="18">
        <v>4</v>
      </c>
      <c r="D22" s="29" t="s">
        <v>39</v>
      </c>
      <c r="E22" s="49"/>
      <c r="F22" s="12">
        <f>SUM(F23)</f>
        <v>0</v>
      </c>
      <c r="G22" s="12">
        <f t="shared" ref="G22:K22" si="4">SUM(G23)</f>
        <v>0</v>
      </c>
      <c r="H22" s="12">
        <f t="shared" si="4"/>
        <v>0</v>
      </c>
      <c r="I22" s="12">
        <f t="shared" si="4"/>
        <v>0</v>
      </c>
      <c r="J22" s="12">
        <f t="shared" si="4"/>
        <v>0</v>
      </c>
      <c r="K22" s="12">
        <f t="shared" si="4"/>
        <v>0</v>
      </c>
    </row>
    <row r="23" spans="2:11" ht="21.75" customHeight="1" x14ac:dyDescent="0.25">
      <c r="B23" s="6"/>
      <c r="C23" s="3"/>
      <c r="D23" s="3">
        <v>1</v>
      </c>
      <c r="E23" s="3" t="s">
        <v>94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9">
        <v>0</v>
      </c>
    </row>
    <row r="24" spans="2:11" ht="15" customHeight="1" x14ac:dyDescent="0.25">
      <c r="B24" s="6"/>
      <c r="C24" s="18">
        <v>5</v>
      </c>
      <c r="D24" s="29" t="s">
        <v>40</v>
      </c>
      <c r="E24" s="49"/>
      <c r="F24" s="12">
        <f>SUM(F25)</f>
        <v>0</v>
      </c>
      <c r="G24" s="12">
        <f t="shared" ref="G24:K24" si="5">SUM(G25)</f>
        <v>0</v>
      </c>
      <c r="H24" s="12">
        <f t="shared" si="5"/>
        <v>0</v>
      </c>
      <c r="I24" s="12">
        <f t="shared" si="5"/>
        <v>0</v>
      </c>
      <c r="J24" s="12">
        <f t="shared" si="5"/>
        <v>0</v>
      </c>
      <c r="K24" s="12">
        <f t="shared" si="5"/>
        <v>0</v>
      </c>
    </row>
    <row r="25" spans="2:11" ht="21.75" customHeight="1" x14ac:dyDescent="0.25">
      <c r="B25" s="6"/>
      <c r="C25" s="3"/>
      <c r="D25" s="3">
        <v>2</v>
      </c>
      <c r="E25" s="3" t="s">
        <v>95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9">
        <v>0</v>
      </c>
    </row>
    <row r="26" spans="2:11" ht="15" customHeight="1" x14ac:dyDescent="0.25">
      <c r="B26" s="6"/>
      <c r="C26" s="18">
        <v>6</v>
      </c>
      <c r="D26" s="29" t="s">
        <v>41</v>
      </c>
      <c r="E26" s="49"/>
      <c r="F26" s="12">
        <f>SUM(F27:F30)</f>
        <v>0</v>
      </c>
      <c r="G26" s="12">
        <f t="shared" ref="G26:K26" si="6">SUM(G27:G30)</f>
        <v>0</v>
      </c>
      <c r="H26" s="12">
        <f t="shared" si="6"/>
        <v>0</v>
      </c>
      <c r="I26" s="12">
        <f t="shared" si="6"/>
        <v>0</v>
      </c>
      <c r="J26" s="12">
        <f t="shared" si="6"/>
        <v>0</v>
      </c>
      <c r="K26" s="12">
        <f t="shared" si="6"/>
        <v>0</v>
      </c>
    </row>
    <row r="27" spans="2:11" ht="15" customHeight="1" x14ac:dyDescent="0.25">
      <c r="B27" s="6"/>
      <c r="C27" s="3"/>
      <c r="D27" s="3">
        <v>1</v>
      </c>
      <c r="E27" s="3" t="s">
        <v>96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9">
        <v>0</v>
      </c>
    </row>
    <row r="28" spans="2:11" ht="15" customHeight="1" x14ac:dyDescent="0.25">
      <c r="B28" s="6"/>
      <c r="C28" s="3"/>
      <c r="D28" s="3">
        <v>2</v>
      </c>
      <c r="E28" s="3" t="s">
        <v>97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9">
        <v>0</v>
      </c>
    </row>
    <row r="29" spans="2:11" ht="15" customHeight="1" x14ac:dyDescent="0.25">
      <c r="B29" s="6"/>
      <c r="C29" s="3"/>
      <c r="D29" s="3">
        <v>3</v>
      </c>
      <c r="E29" s="3" t="s">
        <v>98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9">
        <v>0</v>
      </c>
    </row>
    <row r="30" spans="2:11" ht="15" customHeight="1" x14ac:dyDescent="0.25">
      <c r="B30" s="6"/>
      <c r="C30" s="3"/>
      <c r="D30" s="3">
        <v>4</v>
      </c>
      <c r="E30" s="3" t="s">
        <v>99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9">
        <v>0</v>
      </c>
    </row>
    <row r="31" spans="2:11" ht="15" customHeight="1" x14ac:dyDescent="0.25">
      <c r="B31" s="6"/>
      <c r="C31" s="18">
        <v>7</v>
      </c>
      <c r="D31" s="29" t="s">
        <v>42</v>
      </c>
      <c r="E31" s="49"/>
      <c r="F31" s="12">
        <f>SUM(F32:F35)</f>
        <v>0</v>
      </c>
      <c r="G31" s="11">
        <f t="shared" ref="G31:K31" si="7">SUM(G32:G35)</f>
        <v>0</v>
      </c>
      <c r="H31" s="12">
        <f t="shared" si="7"/>
        <v>0</v>
      </c>
      <c r="I31" s="12">
        <f t="shared" si="7"/>
        <v>0</v>
      </c>
      <c r="J31" s="12">
        <f t="shared" si="7"/>
        <v>0</v>
      </c>
      <c r="K31" s="12">
        <f t="shared" si="7"/>
        <v>0</v>
      </c>
    </row>
    <row r="32" spans="2:11" ht="15" customHeight="1" x14ac:dyDescent="0.25">
      <c r="B32" s="6"/>
      <c r="C32" s="3"/>
      <c r="D32" s="3">
        <v>2</v>
      </c>
      <c r="E32" s="3" t="s">
        <v>100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9">
        <v>0</v>
      </c>
    </row>
    <row r="33" spans="2:11" ht="21.75" customHeight="1" x14ac:dyDescent="0.25">
      <c r="B33" s="6"/>
      <c r="C33" s="3"/>
      <c r="D33" s="3">
        <v>3</v>
      </c>
      <c r="E33" s="3" t="s">
        <v>101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9">
        <v>0</v>
      </c>
    </row>
    <row r="34" spans="2:11" ht="15" customHeight="1" x14ac:dyDescent="0.25">
      <c r="B34" s="6"/>
      <c r="C34" s="3"/>
      <c r="D34" s="3">
        <v>4</v>
      </c>
      <c r="E34" s="3" t="s">
        <v>102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9">
        <v>0</v>
      </c>
    </row>
    <row r="35" spans="2:11" ht="15" customHeight="1" x14ac:dyDescent="0.25">
      <c r="B35" s="6"/>
      <c r="C35" s="3"/>
      <c r="D35" s="3">
        <v>5</v>
      </c>
      <c r="E35" s="3" t="s">
        <v>103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9">
        <v>0</v>
      </c>
    </row>
    <row r="36" spans="2:11" ht="15" customHeight="1" x14ac:dyDescent="0.25">
      <c r="B36" s="6"/>
      <c r="C36" s="18">
        <v>8</v>
      </c>
      <c r="D36" s="29" t="s">
        <v>43</v>
      </c>
      <c r="E36" s="49"/>
      <c r="F36" s="12">
        <f>SUM(F37)</f>
        <v>0</v>
      </c>
      <c r="G36" s="12">
        <f t="shared" ref="G36:K36" si="8">SUM(G37)</f>
        <v>0</v>
      </c>
      <c r="H36" s="12">
        <f t="shared" si="8"/>
        <v>0</v>
      </c>
      <c r="I36" s="12">
        <f t="shared" si="8"/>
        <v>0</v>
      </c>
      <c r="J36" s="12">
        <f t="shared" si="8"/>
        <v>0</v>
      </c>
      <c r="K36" s="12">
        <f t="shared" si="8"/>
        <v>0</v>
      </c>
    </row>
    <row r="37" spans="2:11" ht="21.75" customHeight="1" x14ac:dyDescent="0.25">
      <c r="B37" s="6"/>
      <c r="C37" s="3"/>
      <c r="D37" s="3">
        <v>1</v>
      </c>
      <c r="E37" s="3" t="s">
        <v>104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9">
        <v>0</v>
      </c>
    </row>
    <row r="38" spans="2:11" ht="15" customHeight="1" x14ac:dyDescent="0.25">
      <c r="B38" s="6"/>
      <c r="C38" s="18">
        <v>9</v>
      </c>
      <c r="D38" s="29" t="s">
        <v>44</v>
      </c>
      <c r="E38" s="49"/>
      <c r="F38" s="12">
        <f>SUM(F39:F40)</f>
        <v>0</v>
      </c>
      <c r="G38" s="12">
        <f t="shared" ref="G38:K38" si="9">SUM(G39:G40)</f>
        <v>0</v>
      </c>
      <c r="H38" s="12">
        <f t="shared" si="9"/>
        <v>0</v>
      </c>
      <c r="I38" s="12">
        <f t="shared" si="9"/>
        <v>0</v>
      </c>
      <c r="J38" s="12">
        <f t="shared" si="9"/>
        <v>0</v>
      </c>
      <c r="K38" s="12">
        <f t="shared" si="9"/>
        <v>0</v>
      </c>
    </row>
    <row r="39" spans="2:11" ht="15" customHeight="1" x14ac:dyDescent="0.25">
      <c r="B39" s="6"/>
      <c r="C39" s="3"/>
      <c r="D39" s="3">
        <v>1</v>
      </c>
      <c r="E39" s="3" t="s">
        <v>105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9">
        <v>0</v>
      </c>
    </row>
    <row r="40" spans="2:11" ht="21.75" customHeight="1" x14ac:dyDescent="0.25">
      <c r="B40" s="6"/>
      <c r="C40" s="3"/>
      <c r="D40" s="3">
        <v>2</v>
      </c>
      <c r="E40" s="3" t="s">
        <v>106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9">
        <v>0</v>
      </c>
    </row>
    <row r="41" spans="2:11" ht="15" customHeight="1" x14ac:dyDescent="0.25">
      <c r="B41" s="6"/>
      <c r="C41" s="18">
        <v>10</v>
      </c>
      <c r="D41" s="29" t="s">
        <v>45</v>
      </c>
      <c r="E41" s="49"/>
      <c r="F41" s="12">
        <f>SUM(F42)</f>
        <v>0</v>
      </c>
      <c r="G41" s="12">
        <f t="shared" ref="G41:K41" si="10">SUM(G42)</f>
        <v>0</v>
      </c>
      <c r="H41" s="12">
        <f t="shared" si="10"/>
        <v>0</v>
      </c>
      <c r="I41" s="12">
        <f t="shared" si="10"/>
        <v>0</v>
      </c>
      <c r="J41" s="12">
        <f t="shared" si="10"/>
        <v>0</v>
      </c>
      <c r="K41" s="12">
        <f t="shared" si="10"/>
        <v>0</v>
      </c>
    </row>
    <row r="42" spans="2:11" ht="21.75" customHeight="1" x14ac:dyDescent="0.25">
      <c r="B42" s="6"/>
      <c r="C42" s="3"/>
      <c r="D42" s="3">
        <v>1</v>
      </c>
      <c r="E42" s="3" t="s">
        <v>107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9">
        <v>0</v>
      </c>
    </row>
    <row r="43" spans="2:11" ht="15" customHeight="1" x14ac:dyDescent="0.25">
      <c r="B43" s="13"/>
      <c r="C43" s="46" t="s">
        <v>14</v>
      </c>
      <c r="D43" s="46"/>
      <c r="E43" s="47"/>
      <c r="F43" s="14">
        <f>F9</f>
        <v>0</v>
      </c>
      <c r="G43" s="14">
        <f t="shared" ref="G43:K43" si="11">G9</f>
        <v>0</v>
      </c>
      <c r="H43" s="14">
        <f t="shared" si="11"/>
        <v>0</v>
      </c>
      <c r="I43" s="14">
        <f t="shared" si="11"/>
        <v>0</v>
      </c>
      <c r="J43" s="14">
        <f t="shared" si="11"/>
        <v>0</v>
      </c>
      <c r="K43" s="14">
        <f t="shared" si="11"/>
        <v>0</v>
      </c>
    </row>
    <row r="44" spans="2:11" ht="15" customHeight="1" x14ac:dyDescent="0.25">
      <c r="F44" s="20"/>
      <c r="G44" s="20"/>
      <c r="H44" s="20"/>
      <c r="I44" s="20"/>
      <c r="J44" s="20"/>
      <c r="K44" s="20"/>
    </row>
  </sheetData>
  <mergeCells count="19">
    <mergeCell ref="B1:K1"/>
    <mergeCell ref="B2:K2"/>
    <mergeCell ref="B3:K3"/>
    <mergeCell ref="B4:K4"/>
    <mergeCell ref="B6:E8"/>
    <mergeCell ref="F6:J6"/>
    <mergeCell ref="K6:K7"/>
    <mergeCell ref="C43:E43"/>
    <mergeCell ref="D36:E36"/>
    <mergeCell ref="D38:E38"/>
    <mergeCell ref="D41:E41"/>
    <mergeCell ref="C9:E9"/>
    <mergeCell ref="D10:E10"/>
    <mergeCell ref="D24:E24"/>
    <mergeCell ref="D26:E26"/>
    <mergeCell ref="D31:E31"/>
    <mergeCell ref="D17:E17"/>
    <mergeCell ref="D20:E20"/>
    <mergeCell ref="D22:E22"/>
  </mergeCells>
  <printOptions horizontalCentered="1"/>
  <pageMargins left="0.7" right="0.28999999999999998" top="0.59055118110236227" bottom="0.19685039370078741" header="0" footer="0"/>
  <pageSetup scale="72" fitToHeight="0" orientation="landscape" horizontalDpi="300" verticalDpi="300" r:id="rId1"/>
  <headerFooter>
    <oddFooter>&amp;R&amp;10Programática/15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2"/>
  <sheetViews>
    <sheetView view="pageBreakPreview" topLeftCell="A7" zoomScaleNormal="100" zoomScaleSheetLayoutView="100" workbookViewId="0">
      <selection activeCell="G12" sqref="G12"/>
    </sheetView>
  </sheetViews>
  <sheetFormatPr baseColWidth="10" defaultRowHeight="15" x14ac:dyDescent="0.25"/>
  <cols>
    <col min="1" max="1" width="2.140625" style="2" customWidth="1"/>
    <col min="2" max="4" width="2.7109375" style="4" customWidth="1"/>
    <col min="5" max="5" width="62.7109375" style="4" customWidth="1"/>
    <col min="6" max="10" width="16.7109375" style="4" customWidth="1"/>
    <col min="11" max="11" width="15.85546875" style="4" customWidth="1"/>
    <col min="12" max="12" width="1.7109375" customWidth="1"/>
  </cols>
  <sheetData>
    <row r="1" spans="2:11" ht="18" customHeight="1" x14ac:dyDescent="0.25">
      <c r="B1" s="30" t="s">
        <v>118</v>
      </c>
      <c r="C1" s="31"/>
      <c r="D1" s="31"/>
      <c r="E1" s="31"/>
      <c r="F1" s="31"/>
      <c r="G1" s="31"/>
      <c r="H1" s="31"/>
      <c r="I1" s="31"/>
      <c r="J1" s="32"/>
      <c r="K1" s="50"/>
    </row>
    <row r="2" spans="2:11" ht="18" customHeight="1" x14ac:dyDescent="0.25">
      <c r="B2" s="33" t="s">
        <v>122</v>
      </c>
      <c r="C2" s="34"/>
      <c r="D2" s="34"/>
      <c r="E2" s="34"/>
      <c r="F2" s="34"/>
      <c r="G2" s="34"/>
      <c r="H2" s="34"/>
      <c r="I2" s="34"/>
      <c r="J2" s="34"/>
      <c r="K2" s="51"/>
    </row>
    <row r="3" spans="2:11" ht="18" customHeight="1" x14ac:dyDescent="0.25">
      <c r="B3" s="33" t="s">
        <v>119</v>
      </c>
      <c r="C3" s="34"/>
      <c r="D3" s="34"/>
      <c r="E3" s="34"/>
      <c r="F3" s="34"/>
      <c r="G3" s="34"/>
      <c r="H3" s="34"/>
      <c r="I3" s="34"/>
      <c r="J3" s="34"/>
      <c r="K3" s="51"/>
    </row>
    <row r="4" spans="2:11" ht="18" customHeight="1" thickBot="1" x14ac:dyDescent="0.3">
      <c r="B4" s="36" t="s">
        <v>123</v>
      </c>
      <c r="C4" s="37"/>
      <c r="D4" s="37"/>
      <c r="E4" s="37"/>
      <c r="F4" s="37"/>
      <c r="G4" s="37"/>
      <c r="H4" s="37"/>
      <c r="I4" s="37"/>
      <c r="J4" s="38"/>
      <c r="K4" s="52"/>
    </row>
    <row r="5" spans="2:11" s="2" customFormat="1" ht="2.25" customHeight="1" thickBot="1" x14ac:dyDescent="0.3">
      <c r="B5" s="1"/>
      <c r="C5" s="1" t="s">
        <v>0</v>
      </c>
      <c r="D5" s="1"/>
      <c r="E5" s="1"/>
      <c r="F5" s="1"/>
      <c r="G5" s="1"/>
      <c r="H5" s="1"/>
      <c r="I5" s="1"/>
      <c r="J5" s="1"/>
      <c r="K5" s="1"/>
    </row>
    <row r="6" spans="2:11" ht="15.75" thickBot="1" x14ac:dyDescent="0.3">
      <c r="B6" s="39" t="s">
        <v>1</v>
      </c>
      <c r="C6" s="40"/>
      <c r="D6" s="40"/>
      <c r="E6" s="40"/>
      <c r="F6" s="45" t="s">
        <v>2</v>
      </c>
      <c r="G6" s="45"/>
      <c r="H6" s="45"/>
      <c r="I6" s="45"/>
      <c r="J6" s="45"/>
      <c r="K6" s="45" t="s">
        <v>3</v>
      </c>
    </row>
    <row r="7" spans="2:11" ht="23.25" thickBot="1" x14ac:dyDescent="0.3">
      <c r="B7" s="41"/>
      <c r="C7" s="42"/>
      <c r="D7" s="42"/>
      <c r="E7" s="42"/>
      <c r="F7" s="17" t="s">
        <v>4</v>
      </c>
      <c r="G7" s="17" t="s">
        <v>5</v>
      </c>
      <c r="H7" s="17" t="s">
        <v>6</v>
      </c>
      <c r="I7" s="17" t="s">
        <v>7</v>
      </c>
      <c r="J7" s="17" t="s">
        <v>8</v>
      </c>
      <c r="K7" s="45"/>
    </row>
    <row r="8" spans="2:11" ht="15.75" customHeight="1" thickBot="1" x14ac:dyDescent="0.3">
      <c r="B8" s="43"/>
      <c r="C8" s="44"/>
      <c r="D8" s="44"/>
      <c r="E8" s="44"/>
      <c r="F8" s="17">
        <v>1</v>
      </c>
      <c r="G8" s="17">
        <v>2</v>
      </c>
      <c r="H8" s="17" t="s">
        <v>9</v>
      </c>
      <c r="I8" s="17">
        <v>4</v>
      </c>
      <c r="J8" s="17">
        <v>5</v>
      </c>
      <c r="K8" s="17" t="s">
        <v>10</v>
      </c>
    </row>
    <row r="9" spans="2:11" ht="15" customHeight="1" x14ac:dyDescent="0.25">
      <c r="B9" s="7">
        <v>4</v>
      </c>
      <c r="C9" s="29" t="s">
        <v>19</v>
      </c>
      <c r="D9" s="29"/>
      <c r="E9" s="49"/>
      <c r="F9" s="12">
        <f>F11+F13+F15+F17+F21+F23</f>
        <v>0</v>
      </c>
      <c r="G9" s="12">
        <f t="shared" ref="G9:K9" si="0">G11+G13+G15+G17+G21+G23</f>
        <v>0</v>
      </c>
      <c r="H9" s="12">
        <f t="shared" si="0"/>
        <v>0</v>
      </c>
      <c r="I9" s="12">
        <f t="shared" si="0"/>
        <v>0</v>
      </c>
      <c r="J9" s="12">
        <f t="shared" si="0"/>
        <v>0</v>
      </c>
      <c r="K9" s="12">
        <f t="shared" si="0"/>
        <v>0</v>
      </c>
    </row>
    <row r="10" spans="2:11" ht="15" customHeight="1" x14ac:dyDescent="0.25">
      <c r="B10" s="6"/>
      <c r="C10" s="3"/>
      <c r="D10" s="3"/>
      <c r="E10" s="3"/>
      <c r="F10" s="11"/>
      <c r="G10" s="11"/>
      <c r="H10" s="11"/>
      <c r="I10" s="11"/>
      <c r="J10" s="11"/>
      <c r="K10" s="9"/>
    </row>
    <row r="11" spans="2:11" ht="15" customHeight="1" x14ac:dyDescent="0.25">
      <c r="B11" s="6"/>
      <c r="C11" s="18">
        <v>1</v>
      </c>
      <c r="D11" s="29" t="s">
        <v>46</v>
      </c>
      <c r="E11" s="49"/>
      <c r="F11" s="12">
        <f>SUM(F12)</f>
        <v>0</v>
      </c>
      <c r="G11" s="12">
        <f t="shared" ref="G11:K11" si="1">SUM(G12)</f>
        <v>0</v>
      </c>
      <c r="H11" s="12">
        <f t="shared" si="1"/>
        <v>0</v>
      </c>
      <c r="I11" s="12">
        <f t="shared" si="1"/>
        <v>0</v>
      </c>
      <c r="J11" s="12">
        <f t="shared" si="1"/>
        <v>0</v>
      </c>
      <c r="K11" s="12">
        <f t="shared" si="1"/>
        <v>0</v>
      </c>
    </row>
    <row r="12" spans="2:11" ht="15" customHeight="1" x14ac:dyDescent="0.25">
      <c r="B12" s="6"/>
      <c r="C12" s="3"/>
      <c r="D12" s="3">
        <v>3</v>
      </c>
      <c r="E12" s="3" t="s">
        <v>108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9">
        <v>0</v>
      </c>
    </row>
    <row r="13" spans="2:11" ht="15" customHeight="1" x14ac:dyDescent="0.25">
      <c r="B13" s="6"/>
      <c r="C13" s="18">
        <v>2</v>
      </c>
      <c r="D13" s="29" t="s">
        <v>47</v>
      </c>
      <c r="E13" s="49"/>
      <c r="F13" s="12">
        <f>SUM(F14)</f>
        <v>0</v>
      </c>
      <c r="G13" s="12">
        <f t="shared" ref="G13:K13" si="2">SUM(G14)</f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 t="shared" si="2"/>
        <v>0</v>
      </c>
    </row>
    <row r="14" spans="2:11" ht="15" customHeight="1" x14ac:dyDescent="0.25">
      <c r="B14" s="6"/>
      <c r="C14" s="3"/>
      <c r="D14" s="3">
        <v>3</v>
      </c>
      <c r="E14" s="3" t="s">
        <v>109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9">
        <v>0</v>
      </c>
    </row>
    <row r="15" spans="2:11" ht="15" customHeight="1" x14ac:dyDescent="0.25">
      <c r="B15" s="6"/>
      <c r="C15" s="18">
        <v>6</v>
      </c>
      <c r="D15" s="29" t="s">
        <v>48</v>
      </c>
      <c r="E15" s="49"/>
      <c r="F15" s="12">
        <f>SUM(F16)</f>
        <v>0</v>
      </c>
      <c r="G15" s="12">
        <f t="shared" ref="G15:K15" si="3">SUM(G16)</f>
        <v>0</v>
      </c>
      <c r="H15" s="12">
        <f t="shared" si="3"/>
        <v>0</v>
      </c>
      <c r="I15" s="12">
        <f t="shared" si="3"/>
        <v>0</v>
      </c>
      <c r="J15" s="12">
        <f t="shared" si="3"/>
        <v>0</v>
      </c>
      <c r="K15" s="12">
        <f t="shared" si="3"/>
        <v>0</v>
      </c>
    </row>
    <row r="16" spans="2:11" ht="21.75" customHeight="1" x14ac:dyDescent="0.25">
      <c r="B16" s="6"/>
      <c r="C16" s="3"/>
      <c r="D16" s="3">
        <v>2</v>
      </c>
      <c r="E16" s="3" t="s">
        <v>110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9">
        <v>0</v>
      </c>
    </row>
    <row r="17" spans="2:11" ht="15" customHeight="1" x14ac:dyDescent="0.25">
      <c r="B17" s="6"/>
      <c r="C17" s="18">
        <v>7</v>
      </c>
      <c r="D17" s="29" t="s">
        <v>49</v>
      </c>
      <c r="E17" s="49"/>
      <c r="F17" s="12">
        <f>SUM(F18:F20)</f>
        <v>0</v>
      </c>
      <c r="G17" s="12">
        <f t="shared" ref="G17:K17" si="4">SUM(G18:G20)</f>
        <v>0</v>
      </c>
      <c r="H17" s="12">
        <f t="shared" si="4"/>
        <v>0</v>
      </c>
      <c r="I17" s="12">
        <f t="shared" si="4"/>
        <v>0</v>
      </c>
      <c r="J17" s="12">
        <f t="shared" si="4"/>
        <v>0</v>
      </c>
      <c r="K17" s="12">
        <f t="shared" si="4"/>
        <v>0</v>
      </c>
    </row>
    <row r="18" spans="2:11" ht="15" customHeight="1" x14ac:dyDescent="0.25">
      <c r="B18" s="6"/>
      <c r="C18" s="3"/>
      <c r="D18" s="3">
        <v>1</v>
      </c>
      <c r="E18" s="3" t="s">
        <v>111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9">
        <v>0</v>
      </c>
    </row>
    <row r="19" spans="2:11" ht="21.75" customHeight="1" x14ac:dyDescent="0.25">
      <c r="B19" s="6"/>
      <c r="C19" s="3"/>
      <c r="D19" s="3">
        <v>4</v>
      </c>
      <c r="E19" s="3" t="s">
        <v>112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9">
        <v>0</v>
      </c>
    </row>
    <row r="20" spans="2:11" ht="21.75" customHeight="1" x14ac:dyDescent="0.25">
      <c r="B20" s="6"/>
      <c r="C20" s="3"/>
      <c r="D20" s="3">
        <v>6</v>
      </c>
      <c r="E20" s="3" t="s">
        <v>113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9">
        <v>0</v>
      </c>
    </row>
    <row r="21" spans="2:11" ht="15" customHeight="1" x14ac:dyDescent="0.25">
      <c r="B21" s="6"/>
      <c r="C21" s="18">
        <v>8</v>
      </c>
      <c r="D21" s="29" t="s">
        <v>50</v>
      </c>
      <c r="E21" s="49"/>
      <c r="F21" s="12">
        <f>SUM(F22)</f>
        <v>0</v>
      </c>
      <c r="G21" s="12">
        <f t="shared" ref="G21:K21" si="5">SUM(G22)</f>
        <v>0</v>
      </c>
      <c r="H21" s="12">
        <f t="shared" si="5"/>
        <v>0</v>
      </c>
      <c r="I21" s="12">
        <f t="shared" si="5"/>
        <v>0</v>
      </c>
      <c r="J21" s="12">
        <f t="shared" si="5"/>
        <v>0</v>
      </c>
      <c r="K21" s="12">
        <f t="shared" si="5"/>
        <v>0</v>
      </c>
    </row>
    <row r="22" spans="2:11" ht="15" customHeight="1" x14ac:dyDescent="0.25">
      <c r="B22" s="6"/>
      <c r="C22" s="3"/>
      <c r="D22" s="3">
        <v>1</v>
      </c>
      <c r="E22" s="3" t="s">
        <v>114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9">
        <v>0</v>
      </c>
    </row>
    <row r="23" spans="2:11" ht="15" customHeight="1" x14ac:dyDescent="0.25">
      <c r="B23" s="6"/>
      <c r="C23" s="18">
        <v>9</v>
      </c>
      <c r="D23" s="29" t="s">
        <v>51</v>
      </c>
      <c r="E23" s="49"/>
      <c r="F23" s="12">
        <f>SUM(F24)</f>
        <v>0</v>
      </c>
      <c r="G23" s="12">
        <f t="shared" ref="G23:K23" si="6">SUM(G24)</f>
        <v>0</v>
      </c>
      <c r="H23" s="12">
        <f t="shared" si="6"/>
        <v>0</v>
      </c>
      <c r="I23" s="12">
        <f t="shared" si="6"/>
        <v>0</v>
      </c>
      <c r="J23" s="12">
        <f t="shared" si="6"/>
        <v>0</v>
      </c>
      <c r="K23" s="12">
        <f t="shared" si="6"/>
        <v>0</v>
      </c>
    </row>
    <row r="24" spans="2:11" ht="15" customHeight="1" x14ac:dyDescent="0.25">
      <c r="B24" s="6"/>
      <c r="C24" s="3"/>
      <c r="D24" s="3">
        <v>2</v>
      </c>
      <c r="E24" s="3" t="s">
        <v>115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9">
        <v>0</v>
      </c>
    </row>
    <row r="25" spans="2:11" ht="15" customHeight="1" x14ac:dyDescent="0.25">
      <c r="B25" s="6"/>
      <c r="C25" s="3"/>
      <c r="D25" s="3"/>
      <c r="E25" s="3"/>
      <c r="F25" s="11"/>
      <c r="G25" s="11"/>
      <c r="H25" s="11"/>
      <c r="I25" s="11"/>
      <c r="J25" s="11"/>
      <c r="K25" s="9"/>
    </row>
    <row r="26" spans="2:11" ht="15" customHeight="1" x14ac:dyDescent="0.25">
      <c r="B26" s="6"/>
      <c r="C26" s="3"/>
      <c r="D26" s="3"/>
      <c r="E26" s="3"/>
      <c r="F26" s="11"/>
      <c r="G26" s="11"/>
      <c r="H26" s="11"/>
      <c r="I26" s="11"/>
      <c r="J26" s="11"/>
      <c r="K26" s="9"/>
    </row>
    <row r="27" spans="2:11" ht="15" customHeight="1" x14ac:dyDescent="0.25">
      <c r="B27" s="6"/>
      <c r="C27" s="3"/>
      <c r="D27" s="3"/>
      <c r="E27" s="3"/>
      <c r="F27" s="11"/>
      <c r="G27" s="11"/>
      <c r="H27" s="11"/>
      <c r="I27" s="11"/>
      <c r="J27" s="11"/>
      <c r="K27" s="9"/>
    </row>
    <row r="28" spans="2:11" ht="15" customHeight="1" x14ac:dyDescent="0.25">
      <c r="B28" s="6"/>
      <c r="C28" s="3"/>
      <c r="D28" s="3"/>
      <c r="E28" s="3"/>
      <c r="F28" s="11"/>
      <c r="G28" s="11"/>
      <c r="H28" s="11"/>
      <c r="I28" s="11"/>
      <c r="J28" s="11"/>
      <c r="K28" s="9"/>
    </row>
    <row r="29" spans="2:11" ht="15" customHeight="1" x14ac:dyDescent="0.25">
      <c r="B29" s="6"/>
      <c r="C29" s="3"/>
      <c r="D29" s="3"/>
      <c r="E29" s="3"/>
      <c r="F29" s="11"/>
      <c r="G29" s="11"/>
      <c r="H29" s="11"/>
      <c r="I29" s="11"/>
      <c r="J29" s="11"/>
      <c r="K29" s="9"/>
    </row>
    <row r="30" spans="2:11" ht="15" customHeight="1" x14ac:dyDescent="0.25">
      <c r="B30" s="6"/>
      <c r="C30" s="3"/>
      <c r="D30" s="3"/>
      <c r="E30" s="3"/>
      <c r="F30" s="11"/>
      <c r="G30" s="11"/>
      <c r="H30" s="11"/>
      <c r="I30" s="11"/>
      <c r="J30" s="11"/>
      <c r="K30" s="9"/>
    </row>
    <row r="31" spans="2:11" ht="15" customHeight="1" x14ac:dyDescent="0.25">
      <c r="B31" s="6"/>
      <c r="C31" s="3"/>
      <c r="D31" s="3"/>
      <c r="E31" s="3"/>
      <c r="F31" s="11"/>
      <c r="G31" s="11"/>
      <c r="H31" s="11"/>
      <c r="I31" s="11"/>
      <c r="J31" s="11"/>
      <c r="K31" s="9"/>
    </row>
    <row r="32" spans="2:11" ht="15" customHeight="1" x14ac:dyDescent="0.25">
      <c r="B32" s="6"/>
      <c r="C32" s="3"/>
      <c r="D32" s="3"/>
      <c r="E32" s="3"/>
      <c r="F32" s="11"/>
      <c r="G32" s="11"/>
      <c r="H32" s="11"/>
      <c r="I32" s="11"/>
      <c r="J32" s="11"/>
      <c r="K32" s="9"/>
    </row>
    <row r="33" spans="2:11" ht="15" customHeight="1" x14ac:dyDescent="0.25">
      <c r="B33" s="6"/>
      <c r="C33" s="3"/>
      <c r="D33" s="3"/>
      <c r="E33" s="3"/>
      <c r="F33" s="11"/>
      <c r="G33" s="11"/>
      <c r="H33" s="11"/>
      <c r="I33" s="11"/>
      <c r="J33" s="11"/>
      <c r="K33" s="9"/>
    </row>
    <row r="34" spans="2:11" ht="15" customHeight="1" x14ac:dyDescent="0.25">
      <c r="B34" s="6"/>
      <c r="C34" s="3"/>
      <c r="D34" s="3"/>
      <c r="E34" s="3"/>
      <c r="F34" s="11"/>
      <c r="G34" s="11"/>
      <c r="H34" s="11"/>
      <c r="I34" s="11"/>
      <c r="J34" s="11"/>
      <c r="K34" s="9"/>
    </row>
    <row r="35" spans="2:11" ht="15" customHeight="1" x14ac:dyDescent="0.25">
      <c r="B35" s="6"/>
      <c r="C35" s="3"/>
      <c r="D35" s="3"/>
      <c r="E35" s="3"/>
      <c r="F35" s="11"/>
      <c r="G35" s="11"/>
      <c r="H35" s="11"/>
      <c r="I35" s="11"/>
      <c r="J35" s="11"/>
      <c r="K35" s="9"/>
    </row>
    <row r="36" spans="2:11" ht="15" customHeight="1" x14ac:dyDescent="0.25">
      <c r="B36" s="6"/>
      <c r="C36" s="3"/>
      <c r="D36" s="3"/>
      <c r="E36" s="3"/>
      <c r="F36" s="11"/>
      <c r="G36" s="11"/>
      <c r="H36" s="11"/>
      <c r="I36" s="11"/>
      <c r="J36" s="11"/>
      <c r="K36" s="9"/>
    </row>
    <row r="37" spans="2:11" ht="15" customHeight="1" x14ac:dyDescent="0.25">
      <c r="B37" s="6"/>
      <c r="C37" s="3"/>
      <c r="D37" s="3"/>
      <c r="E37" s="3"/>
      <c r="F37" s="11"/>
      <c r="G37" s="11"/>
      <c r="H37" s="11"/>
      <c r="I37" s="11"/>
      <c r="J37" s="11"/>
      <c r="K37" s="9"/>
    </row>
    <row r="38" spans="2:11" ht="15" customHeight="1" x14ac:dyDescent="0.25">
      <c r="B38" s="6"/>
      <c r="C38" s="3"/>
      <c r="D38" s="3"/>
      <c r="E38" s="3"/>
      <c r="F38" s="11"/>
      <c r="G38" s="11"/>
      <c r="H38" s="11"/>
      <c r="I38" s="11"/>
      <c r="J38" s="11"/>
      <c r="K38" s="9"/>
    </row>
    <row r="39" spans="2:11" ht="15" customHeight="1" x14ac:dyDescent="0.25">
      <c r="B39" s="13"/>
      <c r="C39" s="46" t="s">
        <v>15</v>
      </c>
      <c r="D39" s="46"/>
      <c r="E39" s="47"/>
      <c r="F39" s="14">
        <f>F9</f>
        <v>0</v>
      </c>
      <c r="G39" s="14">
        <f t="shared" ref="G39:K39" si="7">G9</f>
        <v>0</v>
      </c>
      <c r="H39" s="14">
        <f t="shared" si="7"/>
        <v>0</v>
      </c>
      <c r="I39" s="14">
        <f t="shared" si="7"/>
        <v>0</v>
      </c>
      <c r="J39" s="14">
        <f t="shared" si="7"/>
        <v>0</v>
      </c>
      <c r="K39" s="14">
        <f t="shared" si="7"/>
        <v>0</v>
      </c>
    </row>
    <row r="40" spans="2:11" ht="15" customHeight="1" x14ac:dyDescent="0.25">
      <c r="B40" s="13"/>
      <c r="C40" s="46" t="s">
        <v>121</v>
      </c>
      <c r="D40" s="46"/>
      <c r="E40" s="47"/>
      <c r="F40" s="14">
        <f>'E.1.L.E.'!F9+'E.2.L.E.'!F9+'E.3.L.E.'!F9+'E.4.L.E.'!F9</f>
        <v>109193778</v>
      </c>
      <c r="G40" s="14">
        <f>'E.1.L.E.'!G9+'E.2.L.E.'!G9+'E.3.L.E.'!G9+'E.4.L.E.'!G9</f>
        <v>5954509</v>
      </c>
      <c r="H40" s="14">
        <f>'E.1.L.E.'!H9+'E.2.L.E.'!H9+'E.3.L.E.'!H9+'E.4.L.E.'!H9</f>
        <v>115148287</v>
      </c>
      <c r="I40" s="14">
        <f>'E.1.L.E.'!I9+'E.2.L.E.'!I9+'E.3.L.E.'!I9+'E.4.L.E.'!I9</f>
        <v>79012152</v>
      </c>
      <c r="J40" s="14">
        <f>'E.1.L.E.'!J9+'E.2.L.E.'!J9+'E.3.L.E.'!J9+'E.4.L.E.'!J9</f>
        <v>76291446</v>
      </c>
      <c r="K40" s="14">
        <f>'E.1.L.E.'!K9+'E.2.L.E.'!K9+'E.3.L.E.'!K9+'E.4.L.E.'!K9</f>
        <v>36136135</v>
      </c>
    </row>
    <row r="41" spans="2:11" ht="15" customHeight="1" x14ac:dyDescent="0.25">
      <c r="F41" s="20"/>
      <c r="G41" s="20"/>
      <c r="H41" s="20"/>
      <c r="I41" s="20"/>
      <c r="J41" s="20"/>
      <c r="K41" s="20"/>
    </row>
    <row r="42" spans="2:11" x14ac:dyDescent="0.25">
      <c r="F42" s="21"/>
      <c r="G42" s="21"/>
      <c r="H42" s="21"/>
      <c r="I42" s="21"/>
      <c r="J42" s="21"/>
      <c r="K42" s="21"/>
    </row>
  </sheetData>
  <mergeCells count="16">
    <mergeCell ref="D21:E21"/>
    <mergeCell ref="D23:E23"/>
    <mergeCell ref="C39:E39"/>
    <mergeCell ref="C40:E40"/>
    <mergeCell ref="C9:E9"/>
    <mergeCell ref="D11:E11"/>
    <mergeCell ref="D13:E13"/>
    <mergeCell ref="D15:E15"/>
    <mergeCell ref="D17:E17"/>
    <mergeCell ref="B1:K1"/>
    <mergeCell ref="B3:K3"/>
    <mergeCell ref="B4:K4"/>
    <mergeCell ref="B6:E8"/>
    <mergeCell ref="F6:J6"/>
    <mergeCell ref="K6:K7"/>
    <mergeCell ref="B2:K2"/>
  </mergeCells>
  <printOptions horizontalCentered="1"/>
  <pageMargins left="0.6" right="0.32" top="0.83" bottom="0.19685039370078741" header="0" footer="0"/>
  <pageSetup scale="73" fitToHeight="0" orientation="landscape" horizontalDpi="300" verticalDpi="300" r:id="rId1"/>
  <headerFooter>
    <oddFooter>&amp;R&amp;10Programática/16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0C325-1DE2-4575-811B-0022BAC696F8}">
  <dimension ref="A1:P20"/>
  <sheetViews>
    <sheetView topLeftCell="A4" zoomScale="70" zoomScaleNormal="70" workbookViewId="0">
      <selection activeCell="E8" sqref="E8"/>
    </sheetView>
  </sheetViews>
  <sheetFormatPr baseColWidth="10" defaultRowHeight="15" x14ac:dyDescent="0.25"/>
  <cols>
    <col min="1" max="1" width="10.42578125" customWidth="1"/>
    <col min="2" max="2" width="16" customWidth="1"/>
    <col min="3" max="3" width="29.85546875" customWidth="1"/>
    <col min="4" max="4" width="23.85546875" customWidth="1"/>
    <col min="5" max="5" width="22.42578125" customWidth="1"/>
    <col min="6" max="6" width="8.7109375" customWidth="1"/>
    <col min="7" max="7" width="13.140625" customWidth="1"/>
    <col min="8" max="8" width="11.5703125" customWidth="1"/>
    <col min="9" max="10" width="11.85546875" customWidth="1"/>
    <col min="11" max="11" width="8.42578125" customWidth="1"/>
    <col min="12" max="12" width="27.5703125" customWidth="1"/>
    <col min="13" max="13" width="20.42578125" customWidth="1"/>
    <col min="14" max="14" width="12.5703125" customWidth="1"/>
    <col min="15" max="15" width="11.28515625" customWidth="1"/>
    <col min="16" max="16" width="12.28515625" customWidth="1"/>
  </cols>
  <sheetData>
    <row r="1" spans="1:16" ht="33" customHeight="1" x14ac:dyDescent="0.25">
      <c r="A1" s="87" t="s">
        <v>118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ht="33" customHeight="1" x14ac:dyDescent="0.25">
      <c r="A2" s="87" t="s">
        <v>122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6" ht="33" customHeight="1" x14ac:dyDescent="0.2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33" customHeight="1" x14ac:dyDescent="0.25">
      <c r="A4" s="89" t="s">
        <v>177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11.25" customHeight="1" thickBot="1" x14ac:dyDescent="0.3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</row>
    <row r="6" spans="1:16" s="121" customFormat="1" ht="69" customHeight="1" thickBot="1" x14ac:dyDescent="0.3">
      <c r="A6" s="91" t="s">
        <v>178</v>
      </c>
      <c r="B6" s="92" t="s">
        <v>179</v>
      </c>
      <c r="C6" s="92" t="s">
        <v>180</v>
      </c>
      <c r="D6" s="92" t="s">
        <v>181</v>
      </c>
      <c r="E6" s="92" t="s">
        <v>182</v>
      </c>
      <c r="F6" s="92" t="s">
        <v>183</v>
      </c>
      <c r="G6" s="92" t="s">
        <v>184</v>
      </c>
      <c r="H6" s="91" t="s">
        <v>185</v>
      </c>
      <c r="I6" s="92" t="s">
        <v>186</v>
      </c>
      <c r="J6" s="92" t="s">
        <v>187</v>
      </c>
      <c r="K6" s="92" t="s">
        <v>188</v>
      </c>
      <c r="L6" s="92" t="s">
        <v>189</v>
      </c>
      <c r="M6" s="92" t="s">
        <v>190</v>
      </c>
      <c r="N6" s="93" t="s">
        <v>191</v>
      </c>
      <c r="O6" s="92" t="s">
        <v>192</v>
      </c>
      <c r="P6" s="92" t="s">
        <v>193</v>
      </c>
    </row>
    <row r="7" spans="1:16" s="121" customFormat="1" ht="27" customHeight="1" thickBot="1" x14ac:dyDescent="0.3">
      <c r="A7" s="94" t="s">
        <v>194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1:16" s="122" customFormat="1" ht="169.5" customHeight="1" thickBot="1" x14ac:dyDescent="0.3">
      <c r="A8" s="97">
        <v>1</v>
      </c>
      <c r="B8" s="98" t="s">
        <v>195</v>
      </c>
      <c r="C8" s="98" t="s">
        <v>196</v>
      </c>
      <c r="D8" s="98" t="s">
        <v>197</v>
      </c>
      <c r="E8" s="98" t="s">
        <v>198</v>
      </c>
      <c r="F8" s="97" t="s">
        <v>199</v>
      </c>
      <c r="G8" s="97" t="s">
        <v>200</v>
      </c>
      <c r="H8" s="99" t="s">
        <v>201</v>
      </c>
      <c r="I8" s="100" t="s">
        <v>202</v>
      </c>
      <c r="J8" s="99" t="s">
        <v>203</v>
      </c>
      <c r="K8" s="97">
        <v>0.1</v>
      </c>
      <c r="L8" s="98" t="s">
        <v>204</v>
      </c>
      <c r="M8" s="98" t="s">
        <v>205</v>
      </c>
      <c r="N8" s="97">
        <v>0.11</v>
      </c>
      <c r="O8" s="101">
        <v>43650</v>
      </c>
      <c r="P8" s="97" t="s">
        <v>206</v>
      </c>
    </row>
    <row r="9" spans="1:16" s="122" customFormat="1" ht="84.95" customHeight="1" thickBot="1" x14ac:dyDescent="0.3">
      <c r="A9" s="97">
        <v>2</v>
      </c>
      <c r="B9" s="99"/>
      <c r="C9" s="99"/>
      <c r="D9" s="99"/>
      <c r="E9" s="99"/>
      <c r="F9" s="100"/>
      <c r="G9" s="99"/>
      <c r="H9" s="99"/>
      <c r="I9" s="100"/>
      <c r="J9" s="99"/>
      <c r="K9" s="97"/>
      <c r="L9" s="99"/>
      <c r="M9" s="99"/>
      <c r="N9" s="97"/>
      <c r="O9" s="101"/>
      <c r="P9" s="97"/>
    </row>
    <row r="10" spans="1:16" s="122" customFormat="1" ht="84.95" customHeight="1" thickBot="1" x14ac:dyDescent="0.3">
      <c r="A10" s="97">
        <v>3</v>
      </c>
      <c r="B10" s="99"/>
      <c r="C10" s="99"/>
      <c r="D10" s="99"/>
      <c r="E10" s="99"/>
      <c r="F10" s="100"/>
      <c r="G10" s="99"/>
      <c r="H10" s="99"/>
      <c r="I10" s="100"/>
      <c r="J10" s="99"/>
      <c r="K10" s="97"/>
      <c r="L10" s="99"/>
      <c r="M10" s="99"/>
      <c r="N10" s="97"/>
      <c r="O10" s="101"/>
      <c r="P10" s="97"/>
    </row>
    <row r="11" spans="1:16" s="122" customFormat="1" ht="84.95" customHeight="1" thickBot="1" x14ac:dyDescent="0.3">
      <c r="A11" s="97">
        <v>4</v>
      </c>
      <c r="B11" s="102"/>
      <c r="C11" s="102"/>
      <c r="D11" s="102"/>
      <c r="E11" s="102"/>
      <c r="F11" s="103"/>
      <c r="G11" s="102"/>
      <c r="H11" s="102"/>
      <c r="I11" s="103"/>
      <c r="J11" s="102"/>
      <c r="K11" s="104"/>
      <c r="L11" s="102"/>
      <c r="M11" s="102"/>
      <c r="N11" s="104"/>
      <c r="O11" s="101"/>
      <c r="P11" s="104"/>
    </row>
    <row r="12" spans="1:16" s="122" customFormat="1" ht="84.95" customHeight="1" thickBot="1" x14ac:dyDescent="0.3">
      <c r="A12" s="97">
        <v>5</v>
      </c>
      <c r="B12" s="99"/>
      <c r="C12" s="99"/>
      <c r="D12" s="99"/>
      <c r="E12" s="99"/>
      <c r="F12" s="100"/>
      <c r="G12" s="99"/>
      <c r="H12" s="99"/>
      <c r="I12" s="100"/>
      <c r="J12" s="99"/>
      <c r="K12" s="97"/>
      <c r="L12" s="99"/>
      <c r="M12" s="99"/>
      <c r="N12" s="97"/>
      <c r="O12" s="101"/>
      <c r="P12" s="97"/>
    </row>
    <row r="13" spans="1:16" s="122" customFormat="1" ht="84.95" customHeight="1" thickBot="1" x14ac:dyDescent="0.3">
      <c r="A13" s="97">
        <v>6</v>
      </c>
      <c r="B13" s="99"/>
      <c r="C13" s="99"/>
      <c r="D13" s="99"/>
      <c r="E13" s="99"/>
      <c r="F13" s="100"/>
      <c r="G13" s="99"/>
      <c r="H13" s="99"/>
      <c r="I13" s="100"/>
      <c r="J13" s="99"/>
      <c r="K13" s="97"/>
      <c r="L13" s="99"/>
      <c r="M13" s="99"/>
      <c r="N13" s="97"/>
      <c r="O13" s="101"/>
      <c r="P13" s="97"/>
    </row>
    <row r="14" spans="1:16" ht="84.95" customHeight="1" thickBot="1" x14ac:dyDescent="0.3">
      <c r="A14" s="97">
        <v>7</v>
      </c>
      <c r="B14" s="99"/>
      <c r="C14" s="99"/>
      <c r="D14" s="99"/>
      <c r="E14" s="99"/>
      <c r="F14" s="100"/>
      <c r="G14" s="99"/>
      <c r="H14" s="99"/>
      <c r="I14" s="100"/>
      <c r="J14" s="99"/>
      <c r="K14" s="97"/>
      <c r="L14" s="99"/>
      <c r="M14" s="99"/>
      <c r="N14" s="97"/>
      <c r="O14" s="101"/>
      <c r="P14" s="97"/>
    </row>
    <row r="15" spans="1:16" ht="84.95" customHeight="1" thickBot="1" x14ac:dyDescent="0.3">
      <c r="A15" s="97">
        <v>8</v>
      </c>
      <c r="B15" s="102"/>
      <c r="C15" s="102"/>
      <c r="D15" s="102"/>
      <c r="E15" s="102"/>
      <c r="F15" s="103"/>
      <c r="G15" s="102"/>
      <c r="H15" s="102"/>
      <c r="I15" s="103"/>
      <c r="J15" s="102"/>
      <c r="K15" s="104"/>
      <c r="L15" s="102"/>
      <c r="M15" s="102"/>
      <c r="N15" s="104"/>
      <c r="O15" s="101"/>
      <c r="P15" s="104"/>
    </row>
    <row r="16" spans="1:16" ht="24" customHeight="1" x14ac:dyDescent="0.25">
      <c r="A16" s="105">
        <v>1</v>
      </c>
      <c r="B16" s="106" t="s">
        <v>207</v>
      </c>
      <c r="C16" s="107"/>
      <c r="D16" s="107"/>
      <c r="E16" s="107"/>
      <c r="F16" s="108"/>
      <c r="G16" s="107"/>
      <c r="H16" s="107"/>
      <c r="I16" s="108"/>
      <c r="J16" s="107"/>
      <c r="K16" s="109"/>
      <c r="L16" s="107"/>
      <c r="M16" s="107"/>
      <c r="N16" s="109"/>
      <c r="O16" s="107"/>
      <c r="P16" s="110"/>
    </row>
    <row r="17" spans="1:16" ht="18" thickBot="1" x14ac:dyDescent="0.3">
      <c r="A17" s="111">
        <v>2</v>
      </c>
      <c r="B17" s="112" t="s">
        <v>207</v>
      </c>
      <c r="C17" s="113"/>
      <c r="D17" s="113"/>
      <c r="E17" s="113"/>
      <c r="F17" s="114"/>
      <c r="G17" s="113"/>
      <c r="H17" s="113"/>
      <c r="I17" s="114"/>
      <c r="J17" s="113"/>
      <c r="K17" s="115"/>
      <c r="L17" s="113"/>
      <c r="M17" s="113"/>
      <c r="N17" s="115"/>
      <c r="O17" s="113"/>
      <c r="P17" s="116"/>
    </row>
    <row r="18" spans="1:16" s="121" customForma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6" s="122" customFormat="1" ht="15.75" thickBot="1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6" ht="15.75" thickBot="1" x14ac:dyDescent="0.3">
      <c r="A20" s="117" t="s">
        <v>208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9" t="s">
        <v>209</v>
      </c>
      <c r="M20" s="119"/>
      <c r="N20" s="119"/>
      <c r="O20" s="119"/>
      <c r="P20" s="120"/>
    </row>
  </sheetData>
  <mergeCells count="8">
    <mergeCell ref="A20:K20"/>
    <mergeCell ref="L20:P20"/>
    <mergeCell ref="A1:P1"/>
    <mergeCell ref="A2:P2"/>
    <mergeCell ref="A3:P3"/>
    <mergeCell ref="A4:P4"/>
    <mergeCell ref="A5:P5"/>
    <mergeCell ref="A7:P7"/>
  </mergeCells>
  <pageMargins left="0.70866141732283472" right="0.70866141732283472" top="0.74803149606299213" bottom="0.74803149606299213" header="0.31496062992125984" footer="0.31496062992125984"/>
  <pageSetup scale="45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19C8B-1380-4E08-8810-1E45C2E78E35}">
  <dimension ref="A2:P20"/>
  <sheetViews>
    <sheetView tabSelected="1" zoomScale="70" zoomScaleNormal="70" workbookViewId="0">
      <selection activeCell="C7" sqref="C7"/>
    </sheetView>
  </sheetViews>
  <sheetFormatPr baseColWidth="10" defaultRowHeight="15" x14ac:dyDescent="0.25"/>
  <cols>
    <col min="1" max="1" width="10.42578125" customWidth="1"/>
    <col min="2" max="2" width="16" customWidth="1"/>
    <col min="3" max="3" width="29.85546875" customWidth="1"/>
    <col min="4" max="4" width="23.85546875" customWidth="1"/>
    <col min="5" max="5" width="22.42578125" customWidth="1"/>
    <col min="6" max="6" width="8.7109375" customWidth="1"/>
    <col min="7" max="7" width="13" customWidth="1"/>
    <col min="8" max="8" width="11.5703125" customWidth="1"/>
    <col min="9" max="10" width="11.85546875" customWidth="1"/>
    <col min="11" max="11" width="8.42578125" customWidth="1"/>
    <col min="12" max="12" width="27.5703125" customWidth="1"/>
    <col min="13" max="13" width="20.42578125" customWidth="1"/>
    <col min="14" max="14" width="12.7109375" customWidth="1"/>
    <col min="15" max="15" width="11.7109375" customWidth="1"/>
    <col min="16" max="16" width="12.28515625" customWidth="1"/>
  </cols>
  <sheetData>
    <row r="2" spans="1:16" ht="28.5" customHeight="1" x14ac:dyDescent="0.25">
      <c r="A2" s="87" t="s">
        <v>118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6" ht="31.5" x14ac:dyDescent="0.25">
      <c r="A3" s="87" t="s">
        <v>122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28.5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23.25" x14ac:dyDescent="0.25">
      <c r="A5" s="123" t="s">
        <v>210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16" ht="7.5" customHeight="1" thickBot="1" x14ac:dyDescent="0.3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1:16" s="121" customFormat="1" ht="69" customHeight="1" thickBot="1" x14ac:dyDescent="0.3">
      <c r="A7" s="91" t="s">
        <v>178</v>
      </c>
      <c r="B7" s="92" t="s">
        <v>179</v>
      </c>
      <c r="C7" s="92" t="s">
        <v>180</v>
      </c>
      <c r="D7" s="92" t="s">
        <v>181</v>
      </c>
      <c r="E7" s="92" t="s">
        <v>182</v>
      </c>
      <c r="F7" s="92" t="s">
        <v>183</v>
      </c>
      <c r="G7" s="92" t="s">
        <v>184</v>
      </c>
      <c r="H7" s="91" t="s">
        <v>185</v>
      </c>
      <c r="I7" s="92" t="s">
        <v>186</v>
      </c>
      <c r="J7" s="92" t="s">
        <v>187</v>
      </c>
      <c r="K7" s="92" t="s">
        <v>188</v>
      </c>
      <c r="L7" s="92" t="s">
        <v>189</v>
      </c>
      <c r="M7" s="92" t="s">
        <v>190</v>
      </c>
      <c r="N7" s="93" t="s">
        <v>191</v>
      </c>
      <c r="O7" s="92" t="s">
        <v>192</v>
      </c>
      <c r="P7" s="92" t="s">
        <v>193</v>
      </c>
    </row>
    <row r="8" spans="1:16" s="121" customFormat="1" ht="27" customHeight="1" thickBot="1" x14ac:dyDescent="0.3">
      <c r="A8" s="94" t="s">
        <v>211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6"/>
    </row>
    <row r="9" spans="1:16" s="122" customFormat="1" ht="177.75" customHeight="1" thickBot="1" x14ac:dyDescent="0.3">
      <c r="A9" s="97">
        <v>1</v>
      </c>
      <c r="B9" s="98" t="s">
        <v>195</v>
      </c>
      <c r="C9" s="98" t="s">
        <v>212</v>
      </c>
      <c r="D9" s="98" t="s">
        <v>213</v>
      </c>
      <c r="E9" s="98" t="s">
        <v>214</v>
      </c>
      <c r="F9" s="100" t="s">
        <v>199</v>
      </c>
      <c r="G9" s="99" t="s">
        <v>200</v>
      </c>
      <c r="H9" s="99" t="s">
        <v>215</v>
      </c>
      <c r="I9" s="100" t="s">
        <v>202</v>
      </c>
      <c r="J9" s="99" t="s">
        <v>203</v>
      </c>
      <c r="K9" s="97">
        <v>6.1400000000000003E-2</v>
      </c>
      <c r="L9" s="98" t="s">
        <v>216</v>
      </c>
      <c r="M9" s="98" t="s">
        <v>217</v>
      </c>
      <c r="N9" s="97">
        <v>0.03</v>
      </c>
      <c r="O9" s="124">
        <v>43655</v>
      </c>
      <c r="P9" s="97" t="s">
        <v>218</v>
      </c>
    </row>
    <row r="10" spans="1:16" s="122" customFormat="1" ht="90" customHeight="1" thickBot="1" x14ac:dyDescent="0.3">
      <c r="A10" s="97"/>
      <c r="B10" s="99"/>
      <c r="C10" s="99"/>
      <c r="D10" s="99"/>
      <c r="E10" s="99"/>
      <c r="F10" s="100"/>
      <c r="G10" s="99"/>
      <c r="H10" s="99"/>
      <c r="I10" s="100"/>
      <c r="J10" s="99"/>
      <c r="K10" s="97"/>
      <c r="L10" s="99"/>
      <c r="M10" s="99"/>
      <c r="N10" s="97"/>
      <c r="O10" s="97"/>
      <c r="P10" s="97"/>
    </row>
    <row r="11" spans="1:16" s="122" customFormat="1" ht="90" customHeight="1" thickBot="1" x14ac:dyDescent="0.3">
      <c r="A11" s="97"/>
      <c r="B11" s="99"/>
      <c r="C11" s="99"/>
      <c r="D11" s="99"/>
      <c r="E11" s="99"/>
      <c r="F11" s="100"/>
      <c r="G11" s="99"/>
      <c r="H11" s="99"/>
      <c r="I11" s="100"/>
      <c r="J11" s="99"/>
      <c r="K11" s="97"/>
      <c r="L11" s="99"/>
      <c r="M11" s="99"/>
      <c r="N11" s="97"/>
      <c r="O11" s="97"/>
      <c r="P11" s="97"/>
    </row>
    <row r="12" spans="1:16" s="122" customFormat="1" ht="90" customHeight="1" thickBot="1" x14ac:dyDescent="0.3">
      <c r="A12" s="97"/>
      <c r="B12" s="99"/>
      <c r="C12" s="99"/>
      <c r="D12" s="99"/>
      <c r="E12" s="99"/>
      <c r="F12" s="100"/>
      <c r="G12" s="99"/>
      <c r="H12" s="99"/>
      <c r="I12" s="100"/>
      <c r="J12" s="99"/>
      <c r="K12" s="97"/>
      <c r="L12" s="99"/>
      <c r="M12" s="99"/>
      <c r="N12" s="97"/>
      <c r="O12" s="97"/>
      <c r="P12" s="97"/>
    </row>
    <row r="13" spans="1:16" s="122" customFormat="1" ht="90" customHeight="1" thickBot="1" x14ac:dyDescent="0.3">
      <c r="A13" s="97"/>
      <c r="B13" s="99"/>
      <c r="C13" s="99"/>
      <c r="D13" s="99"/>
      <c r="E13" s="99"/>
      <c r="F13" s="100"/>
      <c r="G13" s="99"/>
      <c r="H13" s="99"/>
      <c r="I13" s="100"/>
      <c r="J13" s="99"/>
      <c r="K13" s="97"/>
      <c r="L13" s="99"/>
      <c r="M13" s="99"/>
      <c r="N13" s="97"/>
      <c r="O13" s="97"/>
      <c r="P13" s="97"/>
    </row>
    <row r="14" spans="1:16" s="122" customFormat="1" ht="90" customHeight="1" thickBot="1" x14ac:dyDescent="0.3">
      <c r="A14" s="97"/>
      <c r="B14" s="99"/>
      <c r="C14" s="99"/>
      <c r="D14" s="99"/>
      <c r="E14" s="99"/>
      <c r="F14" s="100"/>
      <c r="G14" s="99"/>
      <c r="H14" s="99"/>
      <c r="I14" s="100"/>
      <c r="J14" s="99"/>
      <c r="K14" s="97"/>
      <c r="L14" s="99"/>
      <c r="M14" s="99"/>
      <c r="N14" s="97"/>
      <c r="O14" s="97"/>
      <c r="P14" s="97"/>
    </row>
    <row r="15" spans="1:16" ht="17.25" x14ac:dyDescent="0.25">
      <c r="A15" s="125">
        <v>1</v>
      </c>
      <c r="B15" s="126" t="s">
        <v>219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8"/>
    </row>
    <row r="16" spans="1:16" ht="18" customHeight="1" thickBot="1" x14ac:dyDescent="0.3">
      <c r="A16" s="129">
        <v>2</v>
      </c>
      <c r="B16" s="130" t="s">
        <v>219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2"/>
    </row>
    <row r="17" spans="1:16" s="122" customFormat="1" ht="19.5" customHeight="1" x14ac:dyDescent="0.25">
      <c r="A17" s="133"/>
      <c r="B17" s="134"/>
      <c r="C17" s="134"/>
      <c r="D17" s="134"/>
      <c r="E17" s="134"/>
      <c r="F17" s="135"/>
      <c r="G17" s="134"/>
      <c r="H17" s="134"/>
      <c r="I17" s="135"/>
      <c r="J17" s="134"/>
      <c r="K17" s="133"/>
      <c r="L17" s="134"/>
      <c r="M17" s="134"/>
      <c r="N17" s="133"/>
      <c r="O17" s="133"/>
      <c r="P17" s="133"/>
    </row>
    <row r="18" spans="1:16" s="122" customFormat="1" ht="19.5" customHeight="1" x14ac:dyDescent="0.25">
      <c r="A18" s="133"/>
      <c r="B18" s="134"/>
      <c r="C18" s="134"/>
      <c r="D18" s="134"/>
      <c r="E18" s="134"/>
      <c r="F18" s="135"/>
      <c r="G18" s="134"/>
      <c r="H18" s="134"/>
      <c r="I18" s="135"/>
      <c r="J18" s="134"/>
      <c r="K18" s="133"/>
      <c r="L18" s="134"/>
      <c r="M18" s="134"/>
      <c r="N18" s="133"/>
      <c r="O18" s="133"/>
      <c r="P18" s="133"/>
    </row>
    <row r="19" spans="1:16" s="122" customFormat="1" ht="9" customHeight="1" thickBot="1" x14ac:dyDescent="0.3">
      <c r="A19" s="133"/>
      <c r="B19" s="134"/>
      <c r="C19" s="134"/>
      <c r="D19" s="134"/>
      <c r="E19" s="134"/>
      <c r="F19" s="135"/>
      <c r="G19" s="134"/>
      <c r="H19" s="134"/>
      <c r="I19" s="135"/>
      <c r="J19" s="134"/>
      <c r="K19" s="133"/>
      <c r="L19" s="134"/>
      <c r="M19" s="134"/>
      <c r="N19" s="133"/>
      <c r="O19" s="133"/>
      <c r="P19" s="133"/>
    </row>
    <row r="20" spans="1:16" s="122" customFormat="1" ht="24" customHeight="1" thickBot="1" x14ac:dyDescent="0.3">
      <c r="A20" s="117" t="s">
        <v>220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9" t="s">
        <v>209</v>
      </c>
      <c r="M20" s="119"/>
      <c r="N20" s="119"/>
      <c r="O20" s="119"/>
      <c r="P20" s="120"/>
    </row>
  </sheetData>
  <mergeCells count="8">
    <mergeCell ref="A20:K20"/>
    <mergeCell ref="L20:P20"/>
    <mergeCell ref="A2:P2"/>
    <mergeCell ref="A3:P3"/>
    <mergeCell ref="A4:P4"/>
    <mergeCell ref="A5:P5"/>
    <mergeCell ref="A6:P6"/>
    <mergeCell ref="A8:P8"/>
  </mergeCells>
  <pageMargins left="0.70866141732283472" right="0.70866141732283472" top="0.74803149606299213" bottom="0.74803149606299213" header="0.31496062992125984" footer="0.31496062992125984"/>
  <pageSetup scale="45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CProg (1)</vt:lpstr>
      <vt:lpstr>Eje G.P.</vt:lpstr>
      <vt:lpstr>E.L.</vt:lpstr>
      <vt:lpstr>E.1.L.E.</vt:lpstr>
      <vt:lpstr>E.2.L.E.</vt:lpstr>
      <vt:lpstr>E.3.L.E.</vt:lpstr>
      <vt:lpstr>E.4.L.E.</vt:lpstr>
      <vt:lpstr>Indicadores 2019</vt:lpstr>
      <vt:lpstr>Indicadores 2019 A</vt:lpstr>
      <vt:lpstr>E.1.L.E.!Área_de_impresión</vt:lpstr>
      <vt:lpstr>E.2.L.E.!Área_de_impresión</vt:lpstr>
      <vt:lpstr>E.3.L.E.!Área_de_impresión</vt:lpstr>
      <vt:lpstr>E.4.L.E.!Área_de_impresión</vt:lpstr>
      <vt:lpstr>E.L.!Área_de_impresión</vt:lpstr>
      <vt:lpstr>'Eje G.P.'!Área_de_impresión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INFORMATICA</cp:lastModifiedBy>
  <cp:lastPrinted>2019-08-06T19:48:59Z</cp:lastPrinted>
  <dcterms:created xsi:type="dcterms:W3CDTF">2015-02-03T18:10:54Z</dcterms:created>
  <dcterms:modified xsi:type="dcterms:W3CDTF">2019-08-06T19:50:05Z</dcterms:modified>
</cp:coreProperties>
</file>